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naka\Desktop\CADMAS公開\CADMAS-MG\Tutorial\mtb\01.水位と流速\"/>
    </mc:Choice>
  </mc:AlternateContent>
  <bookViews>
    <workbookView xWindow="0" yWindow="0" windowWidth="28800" windowHeight="12210" activeTab="4"/>
  </bookViews>
  <sheets>
    <sheet name="諸条件" sheetId="1" r:id="rId1"/>
    <sheet name="双曲線関数，孤立波形算定" sheetId="2" r:id="rId2"/>
    <sheet name="input_data" sheetId="3" r:id="rId3"/>
    <sheet name="output_data" sheetId="5" r:id="rId4"/>
    <sheet name="a.dat" sheetId="6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7" i="1" l="1"/>
  <c r="B402" i="6" l="1"/>
  <c r="C402" i="6"/>
  <c r="B403" i="6"/>
  <c r="C403" i="6"/>
  <c r="B404" i="6"/>
  <c r="C404" i="6"/>
  <c r="B405" i="6"/>
  <c r="C405" i="6"/>
  <c r="B406" i="6"/>
  <c r="C406" i="6"/>
  <c r="B407" i="6"/>
  <c r="C407" i="6"/>
  <c r="B408" i="6"/>
  <c r="C408" i="6"/>
  <c r="B409" i="6"/>
  <c r="C409" i="6"/>
  <c r="B410" i="6"/>
  <c r="C410" i="6"/>
  <c r="B411" i="6"/>
  <c r="C411" i="6"/>
  <c r="B412" i="6"/>
  <c r="C412" i="6"/>
  <c r="B413" i="6"/>
  <c r="C413" i="6"/>
  <c r="B414" i="6"/>
  <c r="C414" i="6"/>
  <c r="B415" i="6"/>
  <c r="C415" i="6"/>
  <c r="B416" i="6"/>
  <c r="C416" i="6"/>
  <c r="B417" i="6"/>
  <c r="C417" i="6"/>
  <c r="B418" i="6"/>
  <c r="C418" i="6"/>
  <c r="B419" i="6"/>
  <c r="C419" i="6"/>
  <c r="B420" i="6"/>
  <c r="C420" i="6"/>
  <c r="B421" i="6"/>
  <c r="C421" i="6"/>
  <c r="B422" i="6"/>
  <c r="C422" i="6"/>
  <c r="B423" i="6"/>
  <c r="C423" i="6"/>
  <c r="B424" i="6"/>
  <c r="C424" i="6"/>
  <c r="B425" i="6"/>
  <c r="C425" i="6"/>
  <c r="B426" i="6"/>
  <c r="C426" i="6"/>
  <c r="B427" i="6"/>
  <c r="C427" i="6"/>
  <c r="B428" i="6"/>
  <c r="C428" i="6"/>
  <c r="B429" i="6"/>
  <c r="C429" i="6"/>
  <c r="B430" i="6"/>
  <c r="C430" i="6"/>
  <c r="B431" i="6"/>
  <c r="C431" i="6"/>
  <c r="B432" i="6"/>
  <c r="C432" i="6"/>
  <c r="B433" i="6"/>
  <c r="C433" i="6"/>
  <c r="B434" i="6"/>
  <c r="C434" i="6"/>
  <c r="B435" i="6"/>
  <c r="C435" i="6"/>
  <c r="B436" i="6"/>
  <c r="C436" i="6"/>
  <c r="B437" i="6"/>
  <c r="C437" i="6"/>
  <c r="B438" i="6"/>
  <c r="C438" i="6"/>
  <c r="B439" i="6"/>
  <c r="C439" i="6"/>
  <c r="B440" i="6"/>
  <c r="C440" i="6"/>
  <c r="B441" i="6"/>
  <c r="C441" i="6"/>
  <c r="B442" i="6"/>
  <c r="C442" i="6"/>
  <c r="B443" i="6"/>
  <c r="C443" i="6"/>
  <c r="B444" i="6"/>
  <c r="C444" i="6"/>
  <c r="B445" i="6"/>
  <c r="C445" i="6"/>
  <c r="B446" i="6"/>
  <c r="C446" i="6"/>
  <c r="B447" i="6"/>
  <c r="C447" i="6"/>
  <c r="B448" i="6"/>
  <c r="C448" i="6"/>
  <c r="B449" i="6"/>
  <c r="C449" i="6"/>
  <c r="B450" i="6"/>
  <c r="C450" i="6"/>
  <c r="B451" i="6"/>
  <c r="C451" i="6"/>
  <c r="B452" i="6"/>
  <c r="C452" i="6"/>
  <c r="B453" i="6"/>
  <c r="C453" i="6"/>
  <c r="B454" i="6"/>
  <c r="C454" i="6"/>
  <c r="B455" i="6"/>
  <c r="C455" i="6"/>
  <c r="B456" i="6"/>
  <c r="C456" i="6"/>
  <c r="B457" i="6"/>
  <c r="C457" i="6"/>
  <c r="B458" i="6"/>
  <c r="C458" i="6"/>
  <c r="B459" i="6"/>
  <c r="C459" i="6"/>
  <c r="B460" i="6"/>
  <c r="C460" i="6"/>
  <c r="B461" i="6"/>
  <c r="C461" i="6"/>
  <c r="B462" i="6"/>
  <c r="C462" i="6"/>
  <c r="B463" i="6"/>
  <c r="C463" i="6"/>
  <c r="B464" i="6"/>
  <c r="C464" i="6"/>
  <c r="B465" i="6"/>
  <c r="C465" i="6"/>
  <c r="B466" i="6"/>
  <c r="C466" i="6"/>
  <c r="B467" i="6"/>
  <c r="C467" i="6"/>
  <c r="B468" i="6"/>
  <c r="C468" i="6"/>
  <c r="B469" i="6"/>
  <c r="C469" i="6"/>
  <c r="B470" i="6"/>
  <c r="C470" i="6"/>
  <c r="B471" i="6"/>
  <c r="C471" i="6"/>
  <c r="B472" i="6"/>
  <c r="C472" i="6"/>
  <c r="B473" i="6"/>
  <c r="C473" i="6"/>
  <c r="B474" i="6"/>
  <c r="C474" i="6"/>
  <c r="B475" i="6"/>
  <c r="C475" i="6"/>
  <c r="B476" i="6"/>
  <c r="C476" i="6"/>
  <c r="B477" i="6"/>
  <c r="C477" i="6"/>
  <c r="B478" i="6"/>
  <c r="C478" i="6"/>
  <c r="B479" i="6"/>
  <c r="C479" i="6"/>
  <c r="B480" i="6"/>
  <c r="C480" i="6"/>
  <c r="B481" i="6"/>
  <c r="C481" i="6"/>
  <c r="B482" i="6"/>
  <c r="C482" i="6"/>
  <c r="B483" i="6"/>
  <c r="C483" i="6"/>
  <c r="B484" i="6"/>
  <c r="C484" i="6"/>
  <c r="B485" i="6"/>
  <c r="C485" i="6"/>
  <c r="B486" i="6"/>
  <c r="C486" i="6"/>
  <c r="B487" i="6"/>
  <c r="C487" i="6"/>
  <c r="B488" i="6"/>
  <c r="C488" i="6"/>
  <c r="B489" i="6"/>
  <c r="C489" i="6"/>
  <c r="B490" i="6"/>
  <c r="C490" i="6"/>
  <c r="B491" i="6"/>
  <c r="C491" i="6"/>
  <c r="B492" i="6"/>
  <c r="C492" i="6"/>
  <c r="B493" i="6"/>
  <c r="C493" i="6"/>
  <c r="B494" i="6"/>
  <c r="C494" i="6"/>
  <c r="B495" i="6"/>
  <c r="C495" i="6"/>
  <c r="B496" i="6"/>
  <c r="C496" i="6"/>
  <c r="B497" i="6"/>
  <c r="C497" i="6"/>
  <c r="B498" i="6"/>
  <c r="C498" i="6"/>
  <c r="B499" i="6"/>
  <c r="C499" i="6"/>
  <c r="B500" i="6"/>
  <c r="C500" i="6"/>
  <c r="B501" i="6"/>
  <c r="C501" i="6"/>
  <c r="B502" i="6"/>
  <c r="C502" i="6"/>
  <c r="B503" i="6"/>
  <c r="C503" i="6"/>
  <c r="B504" i="6"/>
  <c r="C504" i="6"/>
  <c r="B505" i="6"/>
  <c r="C505" i="6"/>
  <c r="B506" i="6"/>
  <c r="C506" i="6"/>
  <c r="B507" i="6"/>
  <c r="C507" i="6"/>
  <c r="B508" i="6"/>
  <c r="C508" i="6"/>
  <c r="B509" i="6"/>
  <c r="C509" i="6"/>
  <c r="B510" i="6"/>
  <c r="C510" i="6"/>
  <c r="B511" i="6"/>
  <c r="C511" i="6"/>
  <c r="B512" i="6"/>
  <c r="C512" i="6"/>
  <c r="B513" i="6"/>
  <c r="C513" i="6"/>
  <c r="B514" i="6"/>
  <c r="C514" i="6"/>
  <c r="B515" i="6"/>
  <c r="C515" i="6"/>
  <c r="B516" i="6"/>
  <c r="C516" i="6"/>
  <c r="B517" i="6"/>
  <c r="C517" i="6"/>
  <c r="B518" i="6"/>
  <c r="C518" i="6"/>
  <c r="B519" i="6"/>
  <c r="C519" i="6"/>
  <c r="B520" i="6"/>
  <c r="C520" i="6"/>
  <c r="B521" i="6"/>
  <c r="C521" i="6"/>
  <c r="B522" i="6"/>
  <c r="C522" i="6"/>
  <c r="B523" i="6"/>
  <c r="C523" i="6"/>
  <c r="B524" i="6"/>
  <c r="C524" i="6"/>
  <c r="B525" i="6"/>
  <c r="C525" i="6"/>
  <c r="B526" i="6"/>
  <c r="C526" i="6"/>
  <c r="B527" i="6"/>
  <c r="C527" i="6"/>
  <c r="B528" i="6"/>
  <c r="C528" i="6"/>
  <c r="B529" i="6"/>
  <c r="C529" i="6"/>
  <c r="B530" i="6"/>
  <c r="C530" i="6"/>
  <c r="B531" i="6"/>
  <c r="C531" i="6"/>
  <c r="B532" i="6"/>
  <c r="C532" i="6"/>
  <c r="B533" i="6"/>
  <c r="C533" i="6"/>
  <c r="B534" i="6"/>
  <c r="C534" i="6"/>
  <c r="B535" i="6"/>
  <c r="C535" i="6"/>
  <c r="B536" i="6"/>
  <c r="C536" i="6"/>
  <c r="B537" i="6"/>
  <c r="C537" i="6"/>
  <c r="B538" i="6"/>
  <c r="C538" i="6"/>
  <c r="B539" i="6"/>
  <c r="C539" i="6"/>
  <c r="B540" i="6"/>
  <c r="C540" i="6"/>
  <c r="B541" i="6"/>
  <c r="C541" i="6"/>
  <c r="B542" i="6"/>
  <c r="C542" i="6"/>
  <c r="B543" i="6"/>
  <c r="C543" i="6"/>
  <c r="B544" i="6"/>
  <c r="C544" i="6"/>
  <c r="B545" i="6"/>
  <c r="C545" i="6"/>
  <c r="B546" i="6"/>
  <c r="C546" i="6"/>
  <c r="B547" i="6"/>
  <c r="C547" i="6"/>
  <c r="B548" i="6"/>
  <c r="C548" i="6"/>
  <c r="B549" i="6"/>
  <c r="C549" i="6"/>
  <c r="B550" i="6"/>
  <c r="C550" i="6"/>
  <c r="B551" i="6"/>
  <c r="C551" i="6"/>
  <c r="B552" i="6"/>
  <c r="C552" i="6"/>
  <c r="B553" i="6"/>
  <c r="C553" i="6"/>
  <c r="B554" i="6"/>
  <c r="C554" i="6"/>
  <c r="B555" i="6"/>
  <c r="C555" i="6"/>
  <c r="B556" i="6"/>
  <c r="C556" i="6"/>
  <c r="B557" i="6"/>
  <c r="C557" i="6"/>
  <c r="B558" i="6"/>
  <c r="C558" i="6"/>
  <c r="B559" i="6"/>
  <c r="C559" i="6"/>
  <c r="B560" i="6"/>
  <c r="C560" i="6"/>
  <c r="B561" i="6"/>
  <c r="C561" i="6"/>
  <c r="B562" i="6"/>
  <c r="C562" i="6"/>
  <c r="B563" i="6"/>
  <c r="C563" i="6"/>
  <c r="B564" i="6"/>
  <c r="C564" i="6"/>
  <c r="B565" i="6"/>
  <c r="C565" i="6"/>
  <c r="B566" i="6"/>
  <c r="C566" i="6"/>
  <c r="B567" i="6"/>
  <c r="C567" i="6"/>
  <c r="B568" i="6"/>
  <c r="C568" i="6"/>
  <c r="B569" i="6"/>
  <c r="C569" i="6"/>
  <c r="B570" i="6"/>
  <c r="C570" i="6"/>
  <c r="B571" i="6"/>
  <c r="C571" i="6"/>
  <c r="B572" i="6"/>
  <c r="C572" i="6"/>
  <c r="B573" i="6"/>
  <c r="C573" i="6"/>
  <c r="B574" i="6"/>
  <c r="C574" i="6"/>
  <c r="B575" i="6"/>
  <c r="C575" i="6"/>
  <c r="B576" i="6"/>
  <c r="C576" i="6"/>
  <c r="B577" i="6"/>
  <c r="C577" i="6"/>
  <c r="B578" i="6"/>
  <c r="C578" i="6"/>
  <c r="B579" i="6"/>
  <c r="C579" i="6"/>
  <c r="B580" i="6"/>
  <c r="C580" i="6"/>
  <c r="B581" i="6"/>
  <c r="C581" i="6"/>
  <c r="B582" i="6"/>
  <c r="C582" i="6"/>
  <c r="B583" i="6"/>
  <c r="C583" i="6"/>
  <c r="B584" i="6"/>
  <c r="C584" i="6"/>
  <c r="B585" i="6"/>
  <c r="C585" i="6"/>
  <c r="B586" i="6"/>
  <c r="C586" i="6"/>
  <c r="B587" i="6"/>
  <c r="C587" i="6"/>
  <c r="B588" i="6"/>
  <c r="C588" i="6"/>
  <c r="B589" i="6"/>
  <c r="C589" i="6"/>
  <c r="B590" i="6"/>
  <c r="C590" i="6"/>
  <c r="B591" i="6"/>
  <c r="C591" i="6"/>
  <c r="B592" i="6"/>
  <c r="C592" i="6"/>
  <c r="B593" i="6"/>
  <c r="C593" i="6"/>
  <c r="B594" i="6"/>
  <c r="C594" i="6"/>
  <c r="B595" i="6"/>
  <c r="C595" i="6"/>
  <c r="B596" i="6"/>
  <c r="C596" i="6"/>
  <c r="B597" i="6"/>
  <c r="C597" i="6"/>
  <c r="B598" i="6"/>
  <c r="C598" i="6"/>
  <c r="B599" i="6"/>
  <c r="C599" i="6"/>
  <c r="B600" i="6"/>
  <c r="C600" i="6"/>
  <c r="B601" i="6"/>
  <c r="C601" i="6"/>
  <c r="B602" i="6"/>
  <c r="C602" i="6"/>
  <c r="B603" i="6"/>
  <c r="C603" i="6"/>
  <c r="B604" i="6"/>
  <c r="C604" i="6"/>
  <c r="B605" i="6"/>
  <c r="C605" i="6"/>
  <c r="B606" i="6"/>
  <c r="C606" i="6"/>
  <c r="B607" i="6"/>
  <c r="C607" i="6"/>
  <c r="B608" i="6"/>
  <c r="C608" i="6"/>
  <c r="B609" i="6"/>
  <c r="C609" i="6"/>
  <c r="B610" i="6"/>
  <c r="C610" i="6"/>
  <c r="B611" i="6"/>
  <c r="C611" i="6"/>
  <c r="B612" i="6"/>
  <c r="C612" i="6"/>
  <c r="B613" i="6"/>
  <c r="C613" i="6"/>
  <c r="B614" i="6"/>
  <c r="C614" i="6"/>
  <c r="B615" i="6"/>
  <c r="C615" i="6"/>
  <c r="B616" i="6"/>
  <c r="C616" i="6"/>
  <c r="B617" i="6"/>
  <c r="C617" i="6"/>
  <c r="B618" i="6"/>
  <c r="C618" i="6"/>
  <c r="B619" i="6"/>
  <c r="C619" i="6"/>
  <c r="B620" i="6"/>
  <c r="C620" i="6"/>
  <c r="B621" i="6"/>
  <c r="C621" i="6"/>
  <c r="B622" i="6"/>
  <c r="C622" i="6"/>
  <c r="B623" i="6"/>
  <c r="C623" i="6"/>
  <c r="B624" i="6"/>
  <c r="C624" i="6"/>
  <c r="B625" i="6"/>
  <c r="C625" i="6"/>
  <c r="B626" i="6"/>
  <c r="C626" i="6"/>
  <c r="B627" i="6"/>
  <c r="C627" i="6"/>
  <c r="B628" i="6"/>
  <c r="C628" i="6"/>
  <c r="B629" i="6"/>
  <c r="C629" i="6"/>
  <c r="B630" i="6"/>
  <c r="C630" i="6"/>
  <c r="B631" i="6"/>
  <c r="C631" i="6"/>
  <c r="B632" i="6"/>
  <c r="C632" i="6"/>
  <c r="B633" i="6"/>
  <c r="C633" i="6"/>
  <c r="B634" i="6"/>
  <c r="C634" i="6"/>
  <c r="B635" i="6"/>
  <c r="C635" i="6"/>
  <c r="B636" i="6"/>
  <c r="C636" i="6"/>
  <c r="B637" i="6"/>
  <c r="C637" i="6"/>
  <c r="B638" i="6"/>
  <c r="C638" i="6"/>
  <c r="B639" i="6"/>
  <c r="C639" i="6"/>
  <c r="B640" i="6"/>
  <c r="C640" i="6"/>
  <c r="B641" i="6"/>
  <c r="C641" i="6"/>
  <c r="B642" i="6"/>
  <c r="C642" i="6"/>
  <c r="B643" i="6"/>
  <c r="C643" i="6"/>
  <c r="B644" i="6"/>
  <c r="C644" i="6"/>
  <c r="B645" i="6"/>
  <c r="C645" i="6"/>
  <c r="B646" i="6"/>
  <c r="C646" i="6"/>
  <c r="B647" i="6"/>
  <c r="C647" i="6"/>
  <c r="B648" i="6"/>
  <c r="C648" i="6"/>
  <c r="B649" i="6"/>
  <c r="C649" i="6"/>
  <c r="B650" i="6"/>
  <c r="C650" i="6"/>
  <c r="B651" i="6"/>
  <c r="C651" i="6"/>
  <c r="B652" i="6"/>
  <c r="C652" i="6"/>
  <c r="B653" i="6"/>
  <c r="C653" i="6"/>
  <c r="B654" i="6"/>
  <c r="C654" i="6"/>
  <c r="B655" i="6"/>
  <c r="C655" i="6"/>
  <c r="B656" i="6"/>
  <c r="C656" i="6"/>
  <c r="B657" i="6"/>
  <c r="C657" i="6"/>
  <c r="B658" i="6"/>
  <c r="C658" i="6"/>
  <c r="B659" i="6"/>
  <c r="C659" i="6"/>
  <c r="B660" i="6"/>
  <c r="C660" i="6"/>
  <c r="B661" i="6"/>
  <c r="C661" i="6"/>
  <c r="B662" i="6"/>
  <c r="C662" i="6"/>
  <c r="B663" i="6"/>
  <c r="C663" i="6"/>
  <c r="B664" i="6"/>
  <c r="C664" i="6"/>
  <c r="B665" i="6"/>
  <c r="C665" i="6"/>
  <c r="B666" i="6"/>
  <c r="C666" i="6"/>
  <c r="B667" i="6"/>
  <c r="C667" i="6"/>
  <c r="B668" i="6"/>
  <c r="C668" i="6"/>
  <c r="B669" i="6"/>
  <c r="C669" i="6"/>
  <c r="B670" i="6"/>
  <c r="C670" i="6"/>
  <c r="B671" i="6"/>
  <c r="C671" i="6"/>
  <c r="B672" i="6"/>
  <c r="C672" i="6"/>
  <c r="B673" i="6"/>
  <c r="C673" i="6"/>
  <c r="B674" i="6"/>
  <c r="C674" i="6"/>
  <c r="B675" i="6"/>
  <c r="C675" i="6"/>
  <c r="B676" i="6"/>
  <c r="C676" i="6"/>
  <c r="B677" i="6"/>
  <c r="C677" i="6"/>
  <c r="B678" i="6"/>
  <c r="C678" i="6"/>
  <c r="B679" i="6"/>
  <c r="C679" i="6"/>
  <c r="B680" i="6"/>
  <c r="C680" i="6"/>
  <c r="B681" i="6"/>
  <c r="C681" i="6"/>
  <c r="B682" i="6"/>
  <c r="C682" i="6"/>
  <c r="B683" i="6"/>
  <c r="C683" i="6"/>
  <c r="B684" i="6"/>
  <c r="C684" i="6"/>
  <c r="B685" i="6"/>
  <c r="C685" i="6"/>
  <c r="B686" i="6"/>
  <c r="C686" i="6"/>
  <c r="B687" i="6"/>
  <c r="C687" i="6"/>
  <c r="B688" i="6"/>
  <c r="C688" i="6"/>
  <c r="B689" i="6"/>
  <c r="C689" i="6"/>
  <c r="B690" i="6"/>
  <c r="C690" i="6"/>
  <c r="B691" i="6"/>
  <c r="C691" i="6"/>
  <c r="B692" i="6"/>
  <c r="C692" i="6"/>
  <c r="B693" i="6"/>
  <c r="C693" i="6"/>
  <c r="B694" i="6"/>
  <c r="C694" i="6"/>
  <c r="B695" i="6"/>
  <c r="C695" i="6"/>
  <c r="B696" i="6"/>
  <c r="C696" i="6"/>
  <c r="B697" i="6"/>
  <c r="C697" i="6"/>
  <c r="B698" i="6"/>
  <c r="C698" i="6"/>
  <c r="B699" i="6"/>
  <c r="C699" i="6"/>
  <c r="B700" i="6"/>
  <c r="C700" i="6"/>
  <c r="B701" i="6"/>
  <c r="C701" i="6"/>
  <c r="B702" i="6"/>
  <c r="C702" i="6"/>
  <c r="B703" i="6"/>
  <c r="C703" i="6"/>
  <c r="B704" i="6"/>
  <c r="C704" i="6"/>
  <c r="B705" i="6"/>
  <c r="C705" i="6"/>
  <c r="B706" i="6"/>
  <c r="C706" i="6"/>
  <c r="B707" i="6"/>
  <c r="C707" i="6"/>
  <c r="B708" i="6"/>
  <c r="C708" i="6"/>
  <c r="B709" i="6"/>
  <c r="C709" i="6"/>
  <c r="B710" i="6"/>
  <c r="C710" i="6"/>
  <c r="B711" i="6"/>
  <c r="C711" i="6"/>
  <c r="B712" i="6"/>
  <c r="C712" i="6"/>
  <c r="B713" i="6"/>
  <c r="C713" i="6"/>
  <c r="B714" i="6"/>
  <c r="C714" i="6"/>
  <c r="B715" i="6"/>
  <c r="C715" i="6"/>
  <c r="B716" i="6"/>
  <c r="C716" i="6"/>
  <c r="B717" i="6"/>
  <c r="C717" i="6"/>
  <c r="B718" i="6"/>
  <c r="C718" i="6"/>
  <c r="B719" i="6"/>
  <c r="C719" i="6"/>
  <c r="B720" i="6"/>
  <c r="C720" i="6"/>
  <c r="B721" i="6"/>
  <c r="C721" i="6"/>
  <c r="B722" i="6"/>
  <c r="C722" i="6"/>
  <c r="B723" i="6"/>
  <c r="C723" i="6"/>
  <c r="B724" i="6"/>
  <c r="C724" i="6"/>
  <c r="B725" i="6"/>
  <c r="C725" i="6"/>
  <c r="B726" i="6"/>
  <c r="C726" i="6"/>
  <c r="B727" i="6"/>
  <c r="C727" i="6"/>
  <c r="B728" i="6"/>
  <c r="C728" i="6"/>
  <c r="B729" i="6"/>
  <c r="C729" i="6"/>
  <c r="B730" i="6"/>
  <c r="C730" i="6"/>
  <c r="B731" i="6"/>
  <c r="C731" i="6"/>
  <c r="B732" i="6"/>
  <c r="C732" i="6"/>
  <c r="B733" i="6"/>
  <c r="C733" i="6"/>
  <c r="B734" i="6"/>
  <c r="C734" i="6"/>
  <c r="B735" i="6"/>
  <c r="C735" i="6"/>
  <c r="B736" i="6"/>
  <c r="C736" i="6"/>
  <c r="B737" i="6"/>
  <c r="C737" i="6"/>
  <c r="B738" i="6"/>
  <c r="C738" i="6"/>
  <c r="B739" i="6"/>
  <c r="C739" i="6"/>
  <c r="B740" i="6"/>
  <c r="C740" i="6"/>
  <c r="B741" i="6"/>
  <c r="C741" i="6"/>
  <c r="B742" i="6"/>
  <c r="C742" i="6"/>
  <c r="B743" i="6"/>
  <c r="C743" i="6"/>
  <c r="B744" i="6"/>
  <c r="C744" i="6"/>
  <c r="B745" i="6"/>
  <c r="C745" i="6"/>
  <c r="B746" i="6"/>
  <c r="C746" i="6"/>
  <c r="B747" i="6"/>
  <c r="C747" i="6"/>
  <c r="B748" i="6"/>
  <c r="C748" i="6"/>
  <c r="B749" i="6"/>
  <c r="C749" i="6"/>
  <c r="B750" i="6"/>
  <c r="C750" i="6"/>
  <c r="B751" i="6"/>
  <c r="C751" i="6"/>
  <c r="B752" i="6"/>
  <c r="C752" i="6"/>
  <c r="B753" i="6"/>
  <c r="C753" i="6"/>
  <c r="B754" i="6"/>
  <c r="C754" i="6"/>
  <c r="B755" i="6"/>
  <c r="C755" i="6"/>
  <c r="B756" i="6"/>
  <c r="C756" i="6"/>
  <c r="B757" i="6"/>
  <c r="C757" i="6"/>
  <c r="B758" i="6"/>
  <c r="C758" i="6"/>
  <c r="B759" i="6"/>
  <c r="C759" i="6"/>
  <c r="B760" i="6"/>
  <c r="C760" i="6"/>
  <c r="B761" i="6"/>
  <c r="C761" i="6"/>
  <c r="B762" i="6"/>
  <c r="C762" i="6"/>
  <c r="B763" i="6"/>
  <c r="C763" i="6"/>
  <c r="B764" i="6"/>
  <c r="C764" i="6"/>
  <c r="B765" i="6"/>
  <c r="C765" i="6"/>
  <c r="B766" i="6"/>
  <c r="C766" i="6"/>
  <c r="B767" i="6"/>
  <c r="C767" i="6"/>
  <c r="B768" i="6"/>
  <c r="C768" i="6"/>
  <c r="B769" i="6"/>
  <c r="C769" i="6"/>
  <c r="B770" i="6"/>
  <c r="C770" i="6"/>
  <c r="B771" i="6"/>
  <c r="C771" i="6"/>
  <c r="B772" i="6"/>
  <c r="C772" i="6"/>
  <c r="B773" i="6"/>
  <c r="C773" i="6"/>
  <c r="B774" i="6"/>
  <c r="C774" i="6"/>
  <c r="B775" i="6"/>
  <c r="C775" i="6"/>
  <c r="B776" i="6"/>
  <c r="C776" i="6"/>
  <c r="B777" i="6"/>
  <c r="C777" i="6"/>
  <c r="B778" i="6"/>
  <c r="C778" i="6"/>
  <c r="B779" i="6"/>
  <c r="C779" i="6"/>
  <c r="B780" i="6"/>
  <c r="C780" i="6"/>
  <c r="B781" i="6"/>
  <c r="C781" i="6"/>
  <c r="B782" i="6"/>
  <c r="C782" i="6"/>
  <c r="B783" i="6"/>
  <c r="C783" i="6"/>
  <c r="B784" i="6"/>
  <c r="C784" i="6"/>
  <c r="B785" i="6"/>
  <c r="C785" i="6"/>
  <c r="B786" i="6"/>
  <c r="C786" i="6"/>
  <c r="B787" i="6"/>
  <c r="C787" i="6"/>
  <c r="B788" i="6"/>
  <c r="C788" i="6"/>
  <c r="B789" i="6"/>
  <c r="C789" i="6"/>
  <c r="B790" i="6"/>
  <c r="C790" i="6"/>
  <c r="B791" i="6"/>
  <c r="C791" i="6"/>
  <c r="B792" i="6"/>
  <c r="C792" i="6"/>
  <c r="B793" i="6"/>
  <c r="C793" i="6"/>
  <c r="B794" i="6"/>
  <c r="C794" i="6"/>
  <c r="B795" i="6"/>
  <c r="C795" i="6"/>
  <c r="B796" i="6"/>
  <c r="C796" i="6"/>
  <c r="B797" i="6"/>
  <c r="C797" i="6"/>
  <c r="B798" i="6"/>
  <c r="C798" i="6"/>
  <c r="B799" i="6"/>
  <c r="C799" i="6"/>
  <c r="B800" i="6"/>
  <c r="C800" i="6"/>
  <c r="B801" i="6"/>
  <c r="C801" i="6"/>
  <c r="B802" i="6"/>
  <c r="C802" i="6"/>
  <c r="B803" i="6"/>
  <c r="C803" i="6"/>
  <c r="B804" i="6"/>
  <c r="C804" i="6"/>
  <c r="B805" i="6"/>
  <c r="C805" i="6"/>
  <c r="B806" i="6"/>
  <c r="C806" i="6"/>
  <c r="B807" i="6"/>
  <c r="C807" i="6"/>
  <c r="B808" i="6"/>
  <c r="C808" i="6"/>
  <c r="B809" i="6"/>
  <c r="C809" i="6"/>
  <c r="B810" i="6"/>
  <c r="C810" i="6"/>
  <c r="B811" i="6"/>
  <c r="C811" i="6"/>
  <c r="B812" i="6"/>
  <c r="C812" i="6"/>
  <c r="B813" i="6"/>
  <c r="C813" i="6"/>
  <c r="B814" i="6"/>
  <c r="C814" i="6"/>
  <c r="B815" i="6"/>
  <c r="C815" i="6"/>
  <c r="B816" i="6"/>
  <c r="C816" i="6"/>
  <c r="B817" i="6"/>
  <c r="C817" i="6"/>
  <c r="B818" i="6"/>
  <c r="C818" i="6"/>
  <c r="B819" i="6"/>
  <c r="C819" i="6"/>
  <c r="B820" i="6"/>
  <c r="C820" i="6"/>
  <c r="B821" i="6"/>
  <c r="C821" i="6"/>
  <c r="B822" i="6"/>
  <c r="C822" i="6"/>
  <c r="B823" i="6"/>
  <c r="C823" i="6"/>
  <c r="B824" i="6"/>
  <c r="C824" i="6"/>
  <c r="B825" i="6"/>
  <c r="C825" i="6"/>
  <c r="B826" i="6"/>
  <c r="C826" i="6"/>
  <c r="B827" i="6"/>
  <c r="C827" i="6"/>
  <c r="B828" i="6"/>
  <c r="C828" i="6"/>
  <c r="B829" i="6"/>
  <c r="C829" i="6"/>
  <c r="B830" i="6"/>
  <c r="C830" i="6"/>
  <c r="B831" i="6"/>
  <c r="C831" i="6"/>
  <c r="B832" i="6"/>
  <c r="C832" i="6"/>
  <c r="B833" i="6"/>
  <c r="C833" i="6"/>
  <c r="B834" i="6"/>
  <c r="C834" i="6"/>
  <c r="B835" i="6"/>
  <c r="C835" i="6"/>
  <c r="B836" i="6"/>
  <c r="C836" i="6"/>
  <c r="B837" i="6"/>
  <c r="C837" i="6"/>
  <c r="B838" i="6"/>
  <c r="C838" i="6"/>
  <c r="B839" i="6"/>
  <c r="C839" i="6"/>
  <c r="B840" i="6"/>
  <c r="C840" i="6"/>
  <c r="B841" i="6"/>
  <c r="C841" i="6"/>
  <c r="B842" i="6"/>
  <c r="C842" i="6"/>
  <c r="B843" i="6"/>
  <c r="C843" i="6"/>
  <c r="B844" i="6"/>
  <c r="C844" i="6"/>
  <c r="B845" i="6"/>
  <c r="C845" i="6"/>
  <c r="B846" i="6"/>
  <c r="C846" i="6"/>
  <c r="B847" i="6"/>
  <c r="C847" i="6"/>
  <c r="B848" i="6"/>
  <c r="C848" i="6"/>
  <c r="B849" i="6"/>
  <c r="C849" i="6"/>
  <c r="B850" i="6"/>
  <c r="C850" i="6"/>
  <c r="B851" i="6"/>
  <c r="C851" i="6"/>
  <c r="B852" i="6"/>
  <c r="C852" i="6"/>
  <c r="B853" i="6"/>
  <c r="C853" i="6"/>
  <c r="B854" i="6"/>
  <c r="C854" i="6"/>
  <c r="B855" i="6"/>
  <c r="C855" i="6"/>
  <c r="B856" i="6"/>
  <c r="C856" i="6"/>
  <c r="B857" i="6"/>
  <c r="C857" i="6"/>
  <c r="B858" i="6"/>
  <c r="C858" i="6"/>
  <c r="B859" i="6"/>
  <c r="C859" i="6"/>
  <c r="B860" i="6"/>
  <c r="C860" i="6"/>
  <c r="B861" i="6"/>
  <c r="C861" i="6"/>
  <c r="B862" i="6"/>
  <c r="C862" i="6"/>
  <c r="B863" i="6"/>
  <c r="C863" i="6"/>
  <c r="B864" i="6"/>
  <c r="C864" i="6"/>
  <c r="B865" i="6"/>
  <c r="C865" i="6"/>
  <c r="B866" i="6"/>
  <c r="C866" i="6"/>
  <c r="B867" i="6"/>
  <c r="C867" i="6"/>
  <c r="B868" i="6"/>
  <c r="C868" i="6"/>
  <c r="B869" i="6"/>
  <c r="C869" i="6"/>
  <c r="B870" i="6"/>
  <c r="C870" i="6"/>
  <c r="B871" i="6"/>
  <c r="C871" i="6"/>
  <c r="B872" i="6"/>
  <c r="C872" i="6"/>
  <c r="B873" i="6"/>
  <c r="C873" i="6"/>
  <c r="B874" i="6"/>
  <c r="C874" i="6"/>
  <c r="B875" i="6"/>
  <c r="C875" i="6"/>
  <c r="B876" i="6"/>
  <c r="C876" i="6"/>
  <c r="B877" i="6"/>
  <c r="C877" i="6"/>
  <c r="B878" i="6"/>
  <c r="C878" i="6"/>
  <c r="B879" i="6"/>
  <c r="C879" i="6"/>
  <c r="B880" i="6"/>
  <c r="C880" i="6"/>
  <c r="B881" i="6"/>
  <c r="C881" i="6"/>
  <c r="B882" i="6"/>
  <c r="C882" i="6"/>
  <c r="B883" i="6"/>
  <c r="C883" i="6"/>
  <c r="B884" i="6"/>
  <c r="C884" i="6"/>
  <c r="B885" i="6"/>
  <c r="C885" i="6"/>
  <c r="B886" i="6"/>
  <c r="C886" i="6"/>
  <c r="B887" i="6"/>
  <c r="C887" i="6"/>
  <c r="B888" i="6"/>
  <c r="C888" i="6"/>
  <c r="B889" i="6"/>
  <c r="C889" i="6"/>
  <c r="B890" i="6"/>
  <c r="C890" i="6"/>
  <c r="B891" i="6"/>
  <c r="C891" i="6"/>
  <c r="B892" i="6"/>
  <c r="C892" i="6"/>
  <c r="B893" i="6"/>
  <c r="C893" i="6"/>
  <c r="B894" i="6"/>
  <c r="C894" i="6"/>
  <c r="B895" i="6"/>
  <c r="C895" i="6"/>
  <c r="B896" i="6"/>
  <c r="C896" i="6"/>
  <c r="B897" i="6"/>
  <c r="C897" i="6"/>
  <c r="B898" i="6"/>
  <c r="C898" i="6"/>
  <c r="B899" i="6"/>
  <c r="C899" i="6"/>
  <c r="B900" i="6"/>
  <c r="C900" i="6"/>
  <c r="B901" i="6"/>
  <c r="C901" i="6"/>
  <c r="B902" i="6"/>
  <c r="C902" i="6"/>
  <c r="B903" i="6"/>
  <c r="C903" i="6"/>
  <c r="B904" i="6"/>
  <c r="C904" i="6"/>
  <c r="B905" i="6"/>
  <c r="C905" i="6"/>
  <c r="B906" i="6"/>
  <c r="C906" i="6"/>
  <c r="B907" i="6"/>
  <c r="C907" i="6"/>
  <c r="B908" i="6"/>
  <c r="C908" i="6"/>
  <c r="B909" i="6"/>
  <c r="C909" i="6"/>
  <c r="B910" i="6"/>
  <c r="C910" i="6"/>
  <c r="B911" i="6"/>
  <c r="C911" i="6"/>
  <c r="B912" i="6"/>
  <c r="C912" i="6"/>
  <c r="B913" i="6"/>
  <c r="C913" i="6"/>
  <c r="B914" i="6"/>
  <c r="C914" i="6"/>
  <c r="B915" i="6"/>
  <c r="C915" i="6"/>
  <c r="B916" i="6"/>
  <c r="C916" i="6"/>
  <c r="B917" i="6"/>
  <c r="C917" i="6"/>
  <c r="B918" i="6"/>
  <c r="C918" i="6"/>
  <c r="B919" i="6"/>
  <c r="C919" i="6"/>
  <c r="B920" i="6"/>
  <c r="C920" i="6"/>
  <c r="B921" i="6"/>
  <c r="C921" i="6"/>
  <c r="B922" i="6"/>
  <c r="C922" i="6"/>
  <c r="B923" i="6"/>
  <c r="C923" i="6"/>
  <c r="B924" i="6"/>
  <c r="C924" i="6"/>
  <c r="B925" i="6"/>
  <c r="C925" i="6"/>
  <c r="B926" i="6"/>
  <c r="C926" i="6"/>
  <c r="B927" i="6"/>
  <c r="C927" i="6"/>
  <c r="B928" i="6"/>
  <c r="C928" i="6"/>
  <c r="B929" i="6"/>
  <c r="C929" i="6"/>
  <c r="B930" i="6"/>
  <c r="C930" i="6"/>
  <c r="B931" i="6"/>
  <c r="C931" i="6"/>
  <c r="B932" i="6"/>
  <c r="C932" i="6"/>
  <c r="B933" i="6"/>
  <c r="C933" i="6"/>
  <c r="B934" i="6"/>
  <c r="C934" i="6"/>
  <c r="B935" i="6"/>
  <c r="C935" i="6"/>
  <c r="B936" i="6"/>
  <c r="C936" i="6"/>
  <c r="B937" i="6"/>
  <c r="C937" i="6"/>
  <c r="B938" i="6"/>
  <c r="C938" i="6"/>
  <c r="B939" i="6"/>
  <c r="C939" i="6"/>
  <c r="B940" i="6"/>
  <c r="C940" i="6"/>
  <c r="B941" i="6"/>
  <c r="C941" i="6"/>
  <c r="B942" i="6"/>
  <c r="C942" i="6"/>
  <c r="B943" i="6"/>
  <c r="C943" i="6"/>
  <c r="B944" i="6"/>
  <c r="C944" i="6"/>
  <c r="B945" i="6"/>
  <c r="C945" i="6"/>
  <c r="B946" i="6"/>
  <c r="C946" i="6"/>
  <c r="B947" i="6"/>
  <c r="C947" i="6"/>
  <c r="B948" i="6"/>
  <c r="C948" i="6"/>
  <c r="B949" i="6"/>
  <c r="C949" i="6"/>
  <c r="B950" i="6"/>
  <c r="C950" i="6"/>
  <c r="B951" i="6"/>
  <c r="C951" i="6"/>
  <c r="B952" i="6"/>
  <c r="C952" i="6"/>
  <c r="B953" i="6"/>
  <c r="C953" i="6"/>
  <c r="B954" i="6"/>
  <c r="C954" i="6"/>
  <c r="B955" i="6"/>
  <c r="C955" i="6"/>
  <c r="B956" i="6"/>
  <c r="C956" i="6"/>
  <c r="B957" i="6"/>
  <c r="C957" i="6"/>
  <c r="B958" i="6"/>
  <c r="C958" i="6"/>
  <c r="B959" i="6"/>
  <c r="C959" i="6"/>
  <c r="B960" i="6"/>
  <c r="C960" i="6"/>
  <c r="B961" i="6"/>
  <c r="C961" i="6"/>
  <c r="B962" i="6"/>
  <c r="C962" i="6"/>
  <c r="B963" i="6"/>
  <c r="C963" i="6"/>
  <c r="B964" i="6"/>
  <c r="C964" i="6"/>
  <c r="B965" i="6"/>
  <c r="C965" i="6"/>
  <c r="B966" i="6"/>
  <c r="C966" i="6"/>
  <c r="B967" i="6"/>
  <c r="C967" i="6"/>
  <c r="B968" i="6"/>
  <c r="C968" i="6"/>
  <c r="B969" i="6"/>
  <c r="C969" i="6"/>
  <c r="B970" i="6"/>
  <c r="C970" i="6"/>
  <c r="B971" i="6"/>
  <c r="C971" i="6"/>
  <c r="B972" i="6"/>
  <c r="C972" i="6"/>
  <c r="B973" i="6"/>
  <c r="C973" i="6"/>
  <c r="B974" i="6"/>
  <c r="C974" i="6"/>
  <c r="B975" i="6"/>
  <c r="C975" i="6"/>
  <c r="B976" i="6"/>
  <c r="C976" i="6"/>
  <c r="B977" i="6"/>
  <c r="C977" i="6"/>
  <c r="B978" i="6"/>
  <c r="C978" i="6"/>
  <c r="B979" i="6"/>
  <c r="C979" i="6"/>
  <c r="B980" i="6"/>
  <c r="C980" i="6"/>
  <c r="B981" i="6"/>
  <c r="C981" i="6"/>
  <c r="B982" i="6"/>
  <c r="C982" i="6"/>
  <c r="B983" i="6"/>
  <c r="C983" i="6"/>
  <c r="B984" i="6"/>
  <c r="C984" i="6"/>
  <c r="B985" i="6"/>
  <c r="C985" i="6"/>
  <c r="B986" i="6"/>
  <c r="C986" i="6"/>
  <c r="B987" i="6"/>
  <c r="C987" i="6"/>
  <c r="B988" i="6"/>
  <c r="C988" i="6"/>
  <c r="B989" i="6"/>
  <c r="C989" i="6"/>
  <c r="B990" i="6"/>
  <c r="C990" i="6"/>
  <c r="B991" i="6"/>
  <c r="C991" i="6"/>
  <c r="B992" i="6"/>
  <c r="C992" i="6"/>
  <c r="B993" i="6"/>
  <c r="C993" i="6"/>
  <c r="B994" i="6"/>
  <c r="C994" i="6"/>
  <c r="B995" i="6"/>
  <c r="C995" i="6"/>
  <c r="B996" i="6"/>
  <c r="C996" i="6"/>
  <c r="B997" i="6"/>
  <c r="C997" i="6"/>
  <c r="B998" i="6"/>
  <c r="C998" i="6"/>
  <c r="B999" i="6"/>
  <c r="C999" i="6"/>
  <c r="B1000" i="6"/>
  <c r="C1000" i="6"/>
  <c r="B1001" i="6"/>
  <c r="C1001" i="6"/>
  <c r="B3" i="3"/>
  <c r="L18" i="1" l="1"/>
  <c r="L19" i="1" s="1"/>
  <c r="L20" i="1" s="1"/>
  <c r="L21" i="1" s="1"/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F3" i="3"/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L14" i="1" l="1"/>
  <c r="L13" i="1" s="1"/>
  <c r="L15" i="1" l="1"/>
  <c r="L6" i="2" s="1"/>
  <c r="P6" i="2" s="1"/>
  <c r="R6" i="2" s="1"/>
  <c r="S6" i="2" s="1"/>
  <c r="T6" i="2" s="1"/>
  <c r="U6" i="2" s="1"/>
  <c r="L16" i="1" l="1"/>
  <c r="M6" i="2" s="1"/>
  <c r="D6" i="2"/>
  <c r="E6" i="2"/>
  <c r="C6" i="2"/>
  <c r="E7" i="2"/>
  <c r="M7" i="2" l="1"/>
  <c r="M8" i="2" s="1"/>
  <c r="W6" i="2"/>
  <c r="F6" i="2"/>
  <c r="G6" i="2" s="1"/>
  <c r="J6" i="2"/>
  <c r="V6" i="2" s="1"/>
  <c r="C3" i="3" s="1"/>
  <c r="B1" i="6" s="1"/>
  <c r="C7" i="2"/>
  <c r="D7" i="2"/>
  <c r="F7" i="2" s="1"/>
  <c r="G7" i="2" s="1"/>
  <c r="M9" i="2" l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112" i="2" s="1"/>
  <c r="M113" i="2" s="1"/>
  <c r="M114" i="2" s="1"/>
  <c r="M115" i="2" s="1"/>
  <c r="M116" i="2" s="1"/>
  <c r="M117" i="2" s="1"/>
  <c r="M118" i="2" s="1"/>
  <c r="M119" i="2" s="1"/>
  <c r="M120" i="2" s="1"/>
  <c r="M121" i="2" s="1"/>
  <c r="M122" i="2" s="1"/>
  <c r="M123" i="2" s="1"/>
  <c r="M124" i="2" s="1"/>
  <c r="M125" i="2" s="1"/>
  <c r="M126" i="2" s="1"/>
  <c r="M127" i="2" s="1"/>
  <c r="M128" i="2" s="1"/>
  <c r="M129" i="2" s="1"/>
  <c r="M130" i="2" s="1"/>
  <c r="M131" i="2" s="1"/>
  <c r="M132" i="2" s="1"/>
  <c r="M133" i="2" s="1"/>
  <c r="M134" i="2" s="1"/>
  <c r="M135" i="2" s="1"/>
  <c r="M136" i="2" s="1"/>
  <c r="M137" i="2" s="1"/>
  <c r="M138" i="2" s="1"/>
  <c r="M139" i="2" s="1"/>
  <c r="M140" i="2" s="1"/>
  <c r="M141" i="2" s="1"/>
  <c r="M142" i="2" s="1"/>
  <c r="M143" i="2" s="1"/>
  <c r="M144" i="2" s="1"/>
  <c r="M145" i="2" s="1"/>
  <c r="M146" i="2" s="1"/>
  <c r="M147" i="2" s="1"/>
  <c r="M148" i="2" s="1"/>
  <c r="M149" i="2" s="1"/>
  <c r="M150" i="2" s="1"/>
  <c r="M151" i="2" s="1"/>
  <c r="M152" i="2" s="1"/>
  <c r="M153" i="2" s="1"/>
  <c r="M154" i="2" s="1"/>
  <c r="M155" i="2" s="1"/>
  <c r="M156" i="2" s="1"/>
  <c r="M157" i="2" s="1"/>
  <c r="M158" i="2" s="1"/>
  <c r="M159" i="2" s="1"/>
  <c r="M160" i="2" s="1"/>
  <c r="M161" i="2" s="1"/>
  <c r="M162" i="2" s="1"/>
  <c r="M163" i="2" s="1"/>
  <c r="M164" i="2" s="1"/>
  <c r="M165" i="2" s="1"/>
  <c r="M166" i="2" s="1"/>
  <c r="M167" i="2" s="1"/>
  <c r="M168" i="2" s="1"/>
  <c r="M169" i="2" s="1"/>
  <c r="M170" i="2" s="1"/>
  <c r="M171" i="2" s="1"/>
  <c r="M172" i="2" s="1"/>
  <c r="M173" i="2" s="1"/>
  <c r="M174" i="2" s="1"/>
  <c r="M175" i="2" s="1"/>
  <c r="M176" i="2" s="1"/>
  <c r="M177" i="2" s="1"/>
  <c r="M178" i="2" s="1"/>
  <c r="M179" i="2" s="1"/>
  <c r="M180" i="2" s="1"/>
  <c r="M181" i="2" s="1"/>
  <c r="M182" i="2" s="1"/>
  <c r="M183" i="2" s="1"/>
  <c r="M184" i="2" s="1"/>
  <c r="M185" i="2" s="1"/>
  <c r="M186" i="2" s="1"/>
  <c r="M187" i="2" s="1"/>
  <c r="M188" i="2" s="1"/>
  <c r="M189" i="2" s="1"/>
  <c r="M190" i="2" s="1"/>
  <c r="M191" i="2" s="1"/>
  <c r="M192" i="2" s="1"/>
  <c r="M193" i="2" s="1"/>
  <c r="M194" i="2" s="1"/>
  <c r="M195" i="2" s="1"/>
  <c r="M196" i="2" s="1"/>
  <c r="M197" i="2" s="1"/>
  <c r="M198" i="2" s="1"/>
  <c r="M199" i="2" s="1"/>
  <c r="M200" i="2" s="1"/>
  <c r="M201" i="2" s="1"/>
  <c r="M202" i="2" s="1"/>
  <c r="M203" i="2" s="1"/>
  <c r="M204" i="2" s="1"/>
  <c r="M205" i="2" s="1"/>
  <c r="M206" i="2" s="1"/>
  <c r="M207" i="2" s="1"/>
  <c r="M208" i="2" s="1"/>
  <c r="M209" i="2" s="1"/>
  <c r="M210" i="2" s="1"/>
  <c r="M211" i="2" s="1"/>
  <c r="M212" i="2" s="1"/>
  <c r="M213" i="2" s="1"/>
  <c r="M214" i="2" s="1"/>
  <c r="M215" i="2" s="1"/>
  <c r="M216" i="2" s="1"/>
  <c r="M217" i="2" s="1"/>
  <c r="M218" i="2" s="1"/>
  <c r="M219" i="2" s="1"/>
  <c r="M220" i="2" s="1"/>
  <c r="M221" i="2" s="1"/>
  <c r="M222" i="2" s="1"/>
  <c r="M223" i="2" s="1"/>
  <c r="M224" i="2" s="1"/>
  <c r="M225" i="2" s="1"/>
  <c r="M226" i="2" s="1"/>
  <c r="M227" i="2" s="1"/>
  <c r="M228" i="2" s="1"/>
  <c r="M229" i="2" s="1"/>
  <c r="M230" i="2" s="1"/>
  <c r="M231" i="2" s="1"/>
  <c r="M232" i="2" s="1"/>
  <c r="M233" i="2" s="1"/>
  <c r="M234" i="2" s="1"/>
  <c r="M235" i="2" s="1"/>
  <c r="M236" i="2" s="1"/>
  <c r="M237" i="2" s="1"/>
  <c r="M238" i="2" s="1"/>
  <c r="M239" i="2" s="1"/>
  <c r="M240" i="2" s="1"/>
  <c r="M241" i="2" s="1"/>
  <c r="M242" i="2" s="1"/>
  <c r="M243" i="2" s="1"/>
  <c r="M244" i="2" s="1"/>
  <c r="M245" i="2" s="1"/>
  <c r="M246" i="2" s="1"/>
  <c r="M247" i="2" s="1"/>
  <c r="M248" i="2" s="1"/>
  <c r="M249" i="2" s="1"/>
  <c r="M250" i="2" s="1"/>
  <c r="M251" i="2" s="1"/>
  <c r="M252" i="2" s="1"/>
  <c r="M253" i="2" s="1"/>
  <c r="M254" i="2" s="1"/>
  <c r="M255" i="2" s="1"/>
  <c r="M256" i="2" s="1"/>
  <c r="M257" i="2" s="1"/>
  <c r="M258" i="2" s="1"/>
  <c r="M259" i="2" s="1"/>
  <c r="M260" i="2" s="1"/>
  <c r="M261" i="2" s="1"/>
  <c r="M262" i="2" s="1"/>
  <c r="M263" i="2" s="1"/>
  <c r="M264" i="2" s="1"/>
  <c r="M265" i="2" s="1"/>
  <c r="M266" i="2" s="1"/>
  <c r="M267" i="2" s="1"/>
  <c r="M268" i="2" s="1"/>
  <c r="M269" i="2" s="1"/>
  <c r="M270" i="2" s="1"/>
  <c r="M271" i="2" s="1"/>
  <c r="M272" i="2" s="1"/>
  <c r="M273" i="2" s="1"/>
  <c r="M274" i="2" s="1"/>
  <c r="M275" i="2" s="1"/>
  <c r="M276" i="2" s="1"/>
  <c r="M277" i="2" s="1"/>
  <c r="M278" i="2" s="1"/>
  <c r="M279" i="2" s="1"/>
  <c r="M280" i="2" s="1"/>
  <c r="M281" i="2" s="1"/>
  <c r="M282" i="2" s="1"/>
  <c r="M283" i="2" s="1"/>
  <c r="M284" i="2" s="1"/>
  <c r="M285" i="2" s="1"/>
  <c r="M286" i="2" s="1"/>
  <c r="M287" i="2" s="1"/>
  <c r="M288" i="2" s="1"/>
  <c r="M289" i="2" s="1"/>
  <c r="M290" i="2" s="1"/>
  <c r="M291" i="2" s="1"/>
  <c r="M292" i="2" s="1"/>
  <c r="M293" i="2" s="1"/>
  <c r="M294" i="2" s="1"/>
  <c r="M295" i="2" s="1"/>
  <c r="M296" i="2" s="1"/>
  <c r="M297" i="2" s="1"/>
  <c r="M298" i="2" s="1"/>
  <c r="M299" i="2" s="1"/>
  <c r="M300" i="2" s="1"/>
  <c r="M301" i="2" s="1"/>
  <c r="M302" i="2" s="1"/>
  <c r="M303" i="2" s="1"/>
  <c r="M304" i="2" s="1"/>
  <c r="M305" i="2" s="1"/>
  <c r="M306" i="2" s="1"/>
  <c r="M307" i="2" s="1"/>
  <c r="M308" i="2" s="1"/>
  <c r="M309" i="2" s="1"/>
  <c r="M310" i="2" s="1"/>
  <c r="M311" i="2" s="1"/>
  <c r="M312" i="2" s="1"/>
  <c r="M313" i="2" s="1"/>
  <c r="M314" i="2" s="1"/>
  <c r="M315" i="2" s="1"/>
  <c r="M316" i="2" s="1"/>
  <c r="M317" i="2" s="1"/>
  <c r="M318" i="2" s="1"/>
  <c r="M319" i="2" s="1"/>
  <c r="M320" i="2" s="1"/>
  <c r="M321" i="2" s="1"/>
  <c r="M322" i="2" s="1"/>
  <c r="M323" i="2" s="1"/>
  <c r="M324" i="2" s="1"/>
  <c r="M325" i="2" s="1"/>
  <c r="M326" i="2" s="1"/>
  <c r="M327" i="2" s="1"/>
  <c r="M328" i="2" s="1"/>
  <c r="M329" i="2" s="1"/>
  <c r="M330" i="2" s="1"/>
  <c r="M331" i="2" s="1"/>
  <c r="M332" i="2" s="1"/>
  <c r="M333" i="2" s="1"/>
  <c r="M334" i="2" s="1"/>
  <c r="M335" i="2" s="1"/>
  <c r="M336" i="2" s="1"/>
  <c r="M337" i="2" s="1"/>
  <c r="M338" i="2" s="1"/>
  <c r="M339" i="2" s="1"/>
  <c r="M340" i="2" s="1"/>
  <c r="M341" i="2" s="1"/>
  <c r="M342" i="2" s="1"/>
  <c r="M343" i="2" s="1"/>
  <c r="M344" i="2" s="1"/>
  <c r="M345" i="2" s="1"/>
  <c r="M346" i="2" s="1"/>
  <c r="M347" i="2" s="1"/>
  <c r="M348" i="2" s="1"/>
  <c r="M349" i="2" s="1"/>
  <c r="M350" i="2" s="1"/>
  <c r="M351" i="2" s="1"/>
  <c r="M352" i="2" s="1"/>
  <c r="M353" i="2" s="1"/>
  <c r="M354" i="2" s="1"/>
  <c r="M355" i="2" s="1"/>
  <c r="M356" i="2" s="1"/>
  <c r="M357" i="2" s="1"/>
  <c r="M358" i="2" s="1"/>
  <c r="M359" i="2" s="1"/>
  <c r="M360" i="2" s="1"/>
  <c r="M361" i="2" s="1"/>
  <c r="M362" i="2" s="1"/>
  <c r="M363" i="2" s="1"/>
  <c r="M364" i="2" s="1"/>
  <c r="M365" i="2" s="1"/>
  <c r="M366" i="2" s="1"/>
  <c r="M367" i="2" s="1"/>
  <c r="M368" i="2" s="1"/>
  <c r="M369" i="2" s="1"/>
  <c r="M370" i="2" s="1"/>
  <c r="M371" i="2" s="1"/>
  <c r="M372" i="2" s="1"/>
  <c r="M373" i="2" s="1"/>
  <c r="M374" i="2" s="1"/>
  <c r="M375" i="2" s="1"/>
  <c r="M376" i="2" s="1"/>
  <c r="M377" i="2" s="1"/>
  <c r="M378" i="2" s="1"/>
  <c r="M379" i="2" s="1"/>
  <c r="M380" i="2" s="1"/>
  <c r="M381" i="2" s="1"/>
  <c r="M382" i="2" s="1"/>
  <c r="M383" i="2" s="1"/>
  <c r="M384" i="2" s="1"/>
  <c r="M385" i="2" s="1"/>
  <c r="M386" i="2" s="1"/>
  <c r="M387" i="2" s="1"/>
  <c r="M388" i="2" s="1"/>
  <c r="M389" i="2" s="1"/>
  <c r="M390" i="2" s="1"/>
  <c r="M391" i="2" s="1"/>
  <c r="M392" i="2" s="1"/>
  <c r="M393" i="2" s="1"/>
  <c r="M394" i="2" s="1"/>
  <c r="M395" i="2" s="1"/>
  <c r="M396" i="2" s="1"/>
  <c r="M397" i="2" s="1"/>
  <c r="M398" i="2" s="1"/>
  <c r="M399" i="2" s="1"/>
  <c r="M400" i="2" s="1"/>
  <c r="M401" i="2" s="1"/>
  <c r="M402" i="2" s="1"/>
  <c r="M403" i="2" s="1"/>
  <c r="M404" i="2" s="1"/>
  <c r="M405" i="2" s="1"/>
  <c r="M406" i="2" s="1"/>
  <c r="L7" i="2"/>
  <c r="P7" i="2" s="1"/>
  <c r="R7" i="2" s="1"/>
  <c r="S7" i="2" s="1"/>
  <c r="J7" i="2"/>
  <c r="K6" i="2"/>
  <c r="D11" i="2"/>
  <c r="F11" i="2" s="1"/>
  <c r="G11" i="2" s="1"/>
  <c r="D10" i="2"/>
  <c r="F10" i="2" s="1"/>
  <c r="G10" i="2" s="1"/>
  <c r="E14" i="2"/>
  <c r="C8" i="2"/>
  <c r="E15" i="2"/>
  <c r="E9" i="2"/>
  <c r="C11" i="2"/>
  <c r="C13" i="2"/>
  <c r="E10" i="2"/>
  <c r="D8" i="2"/>
  <c r="F8" i="2" s="1"/>
  <c r="G8" i="2" s="1"/>
  <c r="D13" i="2"/>
  <c r="F13" i="2" s="1"/>
  <c r="G13" i="2" s="1"/>
  <c r="E12" i="2"/>
  <c r="E8" i="2"/>
  <c r="E11" i="2"/>
  <c r="D14" i="2"/>
  <c r="F14" i="2" s="1"/>
  <c r="G14" i="2" s="1"/>
  <c r="C15" i="2"/>
  <c r="D12" i="2"/>
  <c r="F12" i="2" s="1"/>
  <c r="G12" i="2" s="1"/>
  <c r="C12" i="2"/>
  <c r="C9" i="2"/>
  <c r="C10" i="2"/>
  <c r="D15" i="2"/>
  <c r="F15" i="2" s="1"/>
  <c r="G15" i="2" s="1"/>
  <c r="E13" i="2"/>
  <c r="C14" i="2"/>
  <c r="D9" i="2"/>
  <c r="F9" i="2" s="1"/>
  <c r="G9" i="2" s="1"/>
  <c r="K7" i="2" l="1"/>
  <c r="Q6" i="2"/>
  <c r="L8" i="2"/>
  <c r="P8" i="2" s="1"/>
  <c r="J8" i="2"/>
  <c r="E16" i="2"/>
  <c r="D16" i="2"/>
  <c r="F16" i="2" s="1"/>
  <c r="G16" i="2" s="1"/>
  <c r="C16" i="2"/>
  <c r="R8" i="2" l="1"/>
  <c r="S8" i="2" s="1"/>
  <c r="T8" i="2" s="1"/>
  <c r="U8" i="2" s="1"/>
  <c r="K8" i="2"/>
  <c r="Q7" i="2"/>
  <c r="T7" i="2"/>
  <c r="U7" i="2" s="1"/>
  <c r="L9" i="2"/>
  <c r="J9" i="2"/>
  <c r="E17" i="2"/>
  <c r="D17" i="2"/>
  <c r="F17" i="2" s="1"/>
  <c r="G17" i="2" s="1"/>
  <c r="C17" i="2"/>
  <c r="P9" i="2" l="1"/>
  <c r="R9" i="2" s="1"/>
  <c r="S9" i="2" s="1"/>
  <c r="T9" i="2" s="1"/>
  <c r="U9" i="2" s="1"/>
  <c r="V9" i="2" s="1"/>
  <c r="L10" i="2"/>
  <c r="P10" i="2" s="1"/>
  <c r="R10" i="2" s="1"/>
  <c r="S10" i="2" s="1"/>
  <c r="K9" i="2"/>
  <c r="Q8" i="2"/>
  <c r="V7" i="2"/>
  <c r="C4" i="3" s="1"/>
  <c r="B2" i="6" s="1"/>
  <c r="W7" i="2"/>
  <c r="D4" i="3" s="1"/>
  <c r="C2" i="6" s="1"/>
  <c r="V8" i="2"/>
  <c r="C5" i="3" s="1"/>
  <c r="B3" i="6" s="1"/>
  <c r="W8" i="2"/>
  <c r="D5" i="3" s="1"/>
  <c r="C3" i="6" s="1"/>
  <c r="D3" i="3"/>
  <c r="C1" i="6" s="1"/>
  <c r="J10" i="2"/>
  <c r="D18" i="2"/>
  <c r="F18" i="2" s="1"/>
  <c r="G18" i="2" s="1"/>
  <c r="E18" i="2"/>
  <c r="C18" i="2"/>
  <c r="V10" i="2" l="1"/>
  <c r="K10" i="2"/>
  <c r="Q10" i="2" s="1"/>
  <c r="Q9" i="2"/>
  <c r="W9" i="2"/>
  <c r="D6" i="3" s="1"/>
  <c r="C4" i="6" s="1"/>
  <c r="C6" i="3"/>
  <c r="B4" i="6" s="1"/>
  <c r="T10" i="2"/>
  <c r="U10" i="2" s="1"/>
  <c r="L11" i="2"/>
  <c r="P11" i="2" s="1"/>
  <c r="R11" i="2" s="1"/>
  <c r="S11" i="2" s="1"/>
  <c r="T11" i="2" s="1"/>
  <c r="J11" i="2"/>
  <c r="D19" i="2"/>
  <c r="F19" i="2" s="1"/>
  <c r="G19" i="2" s="1"/>
  <c r="C19" i="2"/>
  <c r="E19" i="2"/>
  <c r="K11" i="2" l="1"/>
  <c r="W10" i="2"/>
  <c r="D7" i="3" s="1"/>
  <c r="C5" i="6" s="1"/>
  <c r="C7" i="3"/>
  <c r="B5" i="6" s="1"/>
  <c r="U11" i="2"/>
  <c r="L12" i="2"/>
  <c r="P12" i="2" s="1"/>
  <c r="R12" i="2" s="1"/>
  <c r="S12" i="2" s="1"/>
  <c r="J12" i="2"/>
  <c r="D20" i="2"/>
  <c r="F20" i="2" s="1"/>
  <c r="G20" i="2" s="1"/>
  <c r="E20" i="2"/>
  <c r="C20" i="2"/>
  <c r="K12" i="2" l="1"/>
  <c r="Q11" i="2"/>
  <c r="W11" i="2"/>
  <c r="D8" i="3" s="1"/>
  <c r="C6" i="6" s="1"/>
  <c r="V11" i="2"/>
  <c r="C8" i="3" s="1"/>
  <c r="B6" i="6" s="1"/>
  <c r="T12" i="2"/>
  <c r="U12" i="2" s="1"/>
  <c r="L13" i="2"/>
  <c r="P13" i="2" s="1"/>
  <c r="R13" i="2" s="1"/>
  <c r="S13" i="2" s="1"/>
  <c r="J13" i="2"/>
  <c r="E21" i="2"/>
  <c r="C21" i="2"/>
  <c r="D21" i="2"/>
  <c r="F21" i="2" s="1"/>
  <c r="G21" i="2" s="1"/>
  <c r="K13" i="2" l="1"/>
  <c r="Q12" i="2"/>
  <c r="W12" i="2"/>
  <c r="D9" i="3" s="1"/>
  <c r="C7" i="6" s="1"/>
  <c r="V12" i="2"/>
  <c r="C9" i="3" s="1"/>
  <c r="B7" i="6" s="1"/>
  <c r="T13" i="2"/>
  <c r="U13" i="2" s="1"/>
  <c r="L14" i="2"/>
  <c r="P14" i="2" s="1"/>
  <c r="R14" i="2" s="1"/>
  <c r="S14" i="2" s="1"/>
  <c r="J14" i="2"/>
  <c r="E22" i="2"/>
  <c r="D22" i="2"/>
  <c r="F22" i="2" s="1"/>
  <c r="G22" i="2" s="1"/>
  <c r="C22" i="2"/>
  <c r="K14" i="2" l="1"/>
  <c r="Q13" i="2"/>
  <c r="W13" i="2"/>
  <c r="D10" i="3" s="1"/>
  <c r="C8" i="6" s="1"/>
  <c r="V13" i="2"/>
  <c r="C10" i="3" s="1"/>
  <c r="B8" i="6" s="1"/>
  <c r="T14" i="2"/>
  <c r="U14" i="2" s="1"/>
  <c r="L15" i="2"/>
  <c r="P15" i="2" s="1"/>
  <c r="R15" i="2" s="1"/>
  <c r="S15" i="2" s="1"/>
  <c r="J15" i="2"/>
  <c r="D23" i="2"/>
  <c r="F23" i="2" s="1"/>
  <c r="G23" i="2" s="1"/>
  <c r="E23" i="2"/>
  <c r="C23" i="2"/>
  <c r="K15" i="2" l="1"/>
  <c r="Q14" i="2"/>
  <c r="W14" i="2"/>
  <c r="D11" i="3" s="1"/>
  <c r="C9" i="6" s="1"/>
  <c r="V14" i="2"/>
  <c r="C11" i="3" s="1"/>
  <c r="B9" i="6" s="1"/>
  <c r="T15" i="2"/>
  <c r="U15" i="2" s="1"/>
  <c r="L16" i="2"/>
  <c r="P16" i="2" s="1"/>
  <c r="R16" i="2" s="1"/>
  <c r="S16" i="2" s="1"/>
  <c r="J16" i="2"/>
  <c r="D24" i="2"/>
  <c r="F24" i="2" s="1"/>
  <c r="G24" i="2" s="1"/>
  <c r="E24" i="2"/>
  <c r="C24" i="2"/>
  <c r="K16" i="2" l="1"/>
  <c r="Q15" i="2"/>
  <c r="W15" i="2"/>
  <c r="D12" i="3" s="1"/>
  <c r="C10" i="6" s="1"/>
  <c r="V15" i="2"/>
  <c r="C12" i="3" s="1"/>
  <c r="B10" i="6" s="1"/>
  <c r="T16" i="2"/>
  <c r="U16" i="2" s="1"/>
  <c r="L17" i="2"/>
  <c r="P17" i="2" s="1"/>
  <c r="R17" i="2" s="1"/>
  <c r="S17" i="2" s="1"/>
  <c r="J17" i="2"/>
  <c r="E25" i="2"/>
  <c r="D25" i="2"/>
  <c r="F25" i="2" s="1"/>
  <c r="G25" i="2" s="1"/>
  <c r="C25" i="2"/>
  <c r="K17" i="2" l="1"/>
  <c r="Q16" i="2"/>
  <c r="W16" i="2"/>
  <c r="D13" i="3" s="1"/>
  <c r="C11" i="6" s="1"/>
  <c r="V16" i="2"/>
  <c r="C13" i="3" s="1"/>
  <c r="B11" i="6" s="1"/>
  <c r="T17" i="2"/>
  <c r="U17" i="2" s="1"/>
  <c r="L18" i="2"/>
  <c r="P18" i="2" s="1"/>
  <c r="R18" i="2" s="1"/>
  <c r="S18" i="2" s="1"/>
  <c r="J18" i="2"/>
  <c r="D26" i="2"/>
  <c r="F26" i="2" s="1"/>
  <c r="G26" i="2" s="1"/>
  <c r="C26" i="2"/>
  <c r="E26" i="2"/>
  <c r="K18" i="2" l="1"/>
  <c r="Q17" i="2"/>
  <c r="W17" i="2"/>
  <c r="D14" i="3" s="1"/>
  <c r="C12" i="6" s="1"/>
  <c r="V17" i="2"/>
  <c r="C14" i="3" s="1"/>
  <c r="B12" i="6" s="1"/>
  <c r="T18" i="2"/>
  <c r="U18" i="2" s="1"/>
  <c r="L19" i="2"/>
  <c r="P19" i="2" s="1"/>
  <c r="R19" i="2" s="1"/>
  <c r="S19" i="2" s="1"/>
  <c r="J19" i="2"/>
  <c r="E27" i="2"/>
  <c r="C27" i="2"/>
  <c r="D27" i="2"/>
  <c r="F27" i="2" s="1"/>
  <c r="G27" i="2" s="1"/>
  <c r="K19" i="2" l="1"/>
  <c r="Q18" i="2"/>
  <c r="W18" i="2"/>
  <c r="D15" i="3" s="1"/>
  <c r="C13" i="6" s="1"/>
  <c r="V18" i="2"/>
  <c r="C15" i="3" s="1"/>
  <c r="B13" i="6" s="1"/>
  <c r="T19" i="2"/>
  <c r="U19" i="2" s="1"/>
  <c r="L20" i="2"/>
  <c r="P20" i="2" s="1"/>
  <c r="R20" i="2" s="1"/>
  <c r="S20" i="2" s="1"/>
  <c r="J20" i="2"/>
  <c r="C28" i="2"/>
  <c r="D28" i="2"/>
  <c r="F28" i="2" s="1"/>
  <c r="G28" i="2" s="1"/>
  <c r="E28" i="2"/>
  <c r="K20" i="2" l="1"/>
  <c r="Q19" i="2"/>
  <c r="W19" i="2"/>
  <c r="D16" i="3" s="1"/>
  <c r="C14" i="6" s="1"/>
  <c r="V19" i="2"/>
  <c r="C16" i="3" s="1"/>
  <c r="B14" i="6" s="1"/>
  <c r="T20" i="2"/>
  <c r="U20" i="2" s="1"/>
  <c r="L21" i="2"/>
  <c r="P21" i="2" s="1"/>
  <c r="R21" i="2" s="1"/>
  <c r="S21" i="2" s="1"/>
  <c r="J21" i="2"/>
  <c r="D29" i="2"/>
  <c r="F29" i="2" s="1"/>
  <c r="G29" i="2" s="1"/>
  <c r="C29" i="2"/>
  <c r="E29" i="2"/>
  <c r="K21" i="2" l="1"/>
  <c r="Q20" i="2"/>
  <c r="W20" i="2"/>
  <c r="D17" i="3" s="1"/>
  <c r="C15" i="6" s="1"/>
  <c r="V20" i="2"/>
  <c r="C17" i="3" s="1"/>
  <c r="B15" i="6" s="1"/>
  <c r="T21" i="2"/>
  <c r="U21" i="2" s="1"/>
  <c r="L22" i="2"/>
  <c r="P22" i="2" s="1"/>
  <c r="R22" i="2" s="1"/>
  <c r="S22" i="2" s="1"/>
  <c r="J22" i="2"/>
  <c r="C30" i="2"/>
  <c r="E30" i="2"/>
  <c r="D30" i="2"/>
  <c r="F30" i="2" s="1"/>
  <c r="G30" i="2" s="1"/>
  <c r="K22" i="2" l="1"/>
  <c r="Q21" i="2"/>
  <c r="W21" i="2"/>
  <c r="D18" i="3" s="1"/>
  <c r="C16" i="6" s="1"/>
  <c r="V21" i="2"/>
  <c r="C18" i="3" s="1"/>
  <c r="B16" i="6" s="1"/>
  <c r="T22" i="2"/>
  <c r="U22" i="2" s="1"/>
  <c r="L23" i="2"/>
  <c r="P23" i="2" s="1"/>
  <c r="R23" i="2" s="1"/>
  <c r="S23" i="2" s="1"/>
  <c r="J23" i="2"/>
  <c r="E31" i="2"/>
  <c r="C31" i="2"/>
  <c r="D31" i="2"/>
  <c r="F31" i="2" s="1"/>
  <c r="G31" i="2" s="1"/>
  <c r="K23" i="2" l="1"/>
  <c r="Q22" i="2"/>
  <c r="W22" i="2"/>
  <c r="D19" i="3" s="1"/>
  <c r="C17" i="6" s="1"/>
  <c r="V22" i="2"/>
  <c r="C19" i="3" s="1"/>
  <c r="B17" i="6" s="1"/>
  <c r="T23" i="2"/>
  <c r="U23" i="2" s="1"/>
  <c r="L24" i="2"/>
  <c r="P24" i="2" s="1"/>
  <c r="R24" i="2" s="1"/>
  <c r="S24" i="2" s="1"/>
  <c r="J24" i="2"/>
  <c r="D32" i="2"/>
  <c r="F32" i="2" s="1"/>
  <c r="G32" i="2" s="1"/>
  <c r="C32" i="2"/>
  <c r="E32" i="2"/>
  <c r="K24" i="2" l="1"/>
  <c r="Q23" i="2"/>
  <c r="W23" i="2"/>
  <c r="D20" i="3" s="1"/>
  <c r="C18" i="6" s="1"/>
  <c r="V23" i="2"/>
  <c r="C20" i="3" s="1"/>
  <c r="B18" i="6" s="1"/>
  <c r="T24" i="2"/>
  <c r="U24" i="2" s="1"/>
  <c r="L25" i="2"/>
  <c r="P25" i="2" s="1"/>
  <c r="R25" i="2" s="1"/>
  <c r="S25" i="2" s="1"/>
  <c r="J25" i="2"/>
  <c r="E33" i="2"/>
  <c r="D33" i="2"/>
  <c r="F33" i="2" s="1"/>
  <c r="G33" i="2" s="1"/>
  <c r="C33" i="2"/>
  <c r="K25" i="2" l="1"/>
  <c r="Q24" i="2"/>
  <c r="W24" i="2"/>
  <c r="D21" i="3" s="1"/>
  <c r="C19" i="6" s="1"/>
  <c r="V24" i="2"/>
  <c r="C21" i="3" s="1"/>
  <c r="B19" i="6" s="1"/>
  <c r="T25" i="2"/>
  <c r="U25" i="2" s="1"/>
  <c r="L26" i="2"/>
  <c r="P26" i="2" s="1"/>
  <c r="R26" i="2" s="1"/>
  <c r="S26" i="2" s="1"/>
  <c r="J26" i="2"/>
  <c r="C34" i="2"/>
  <c r="E34" i="2"/>
  <c r="D34" i="2"/>
  <c r="F34" i="2" s="1"/>
  <c r="G34" i="2" s="1"/>
  <c r="K26" i="2" l="1"/>
  <c r="Q25" i="2"/>
  <c r="W25" i="2"/>
  <c r="D22" i="3" s="1"/>
  <c r="C20" i="6" s="1"/>
  <c r="V25" i="2"/>
  <c r="C22" i="3" s="1"/>
  <c r="B20" i="6" s="1"/>
  <c r="T26" i="2"/>
  <c r="U26" i="2" s="1"/>
  <c r="L27" i="2"/>
  <c r="P27" i="2" s="1"/>
  <c r="R27" i="2" s="1"/>
  <c r="S27" i="2" s="1"/>
  <c r="J27" i="2"/>
  <c r="C35" i="2"/>
  <c r="E35" i="2"/>
  <c r="D35" i="2"/>
  <c r="F35" i="2" s="1"/>
  <c r="G35" i="2" s="1"/>
  <c r="K27" i="2" l="1"/>
  <c r="Q26" i="2"/>
  <c r="W26" i="2"/>
  <c r="D23" i="3" s="1"/>
  <c r="C21" i="6" s="1"/>
  <c r="V26" i="2"/>
  <c r="C23" i="3" s="1"/>
  <c r="B21" i="6" s="1"/>
  <c r="T27" i="2"/>
  <c r="U27" i="2" s="1"/>
  <c r="L28" i="2"/>
  <c r="J28" i="2"/>
  <c r="E36" i="2"/>
  <c r="C36" i="2"/>
  <c r="D36" i="2"/>
  <c r="F36" i="2" s="1"/>
  <c r="G36" i="2" s="1"/>
  <c r="K28" i="2" l="1"/>
  <c r="Q27" i="2"/>
  <c r="W27" i="2"/>
  <c r="D24" i="3" s="1"/>
  <c r="C22" i="6" s="1"/>
  <c r="V27" i="2"/>
  <c r="C24" i="3" s="1"/>
  <c r="B22" i="6" s="1"/>
  <c r="P28" i="2"/>
  <c r="R28" i="2" s="1"/>
  <c r="S28" i="2" s="1"/>
  <c r="L29" i="2"/>
  <c r="J29" i="2"/>
  <c r="E37" i="2"/>
  <c r="D37" i="2"/>
  <c r="F37" i="2" s="1"/>
  <c r="G37" i="2" s="1"/>
  <c r="C37" i="2"/>
  <c r="K29" i="2" l="1"/>
  <c r="Q28" i="2"/>
  <c r="T28" i="2"/>
  <c r="U28" i="2" s="1"/>
  <c r="P29" i="2"/>
  <c r="R29" i="2" s="1"/>
  <c r="S29" i="2" s="1"/>
  <c r="L30" i="2"/>
  <c r="J30" i="2"/>
  <c r="E38" i="2"/>
  <c r="C38" i="2"/>
  <c r="D38" i="2"/>
  <c r="F38" i="2" s="1"/>
  <c r="G38" i="2" s="1"/>
  <c r="K30" i="2" l="1"/>
  <c r="Q29" i="2"/>
  <c r="W28" i="2"/>
  <c r="D25" i="3" s="1"/>
  <c r="C23" i="6" s="1"/>
  <c r="V28" i="2"/>
  <c r="C25" i="3" s="1"/>
  <c r="B23" i="6" s="1"/>
  <c r="T29" i="2"/>
  <c r="U29" i="2" s="1"/>
  <c r="P30" i="2"/>
  <c r="R30" i="2" s="1"/>
  <c r="S30" i="2" s="1"/>
  <c r="L31" i="2"/>
  <c r="J31" i="2"/>
  <c r="C39" i="2"/>
  <c r="E39" i="2"/>
  <c r="D39" i="2"/>
  <c r="F39" i="2" s="1"/>
  <c r="G39" i="2" s="1"/>
  <c r="K31" i="2" l="1"/>
  <c r="Q30" i="2"/>
  <c r="W29" i="2"/>
  <c r="D26" i="3" s="1"/>
  <c r="C24" i="6" s="1"/>
  <c r="V29" i="2"/>
  <c r="C26" i="3" s="1"/>
  <c r="B24" i="6" s="1"/>
  <c r="T30" i="2"/>
  <c r="U30" i="2" s="1"/>
  <c r="P31" i="2"/>
  <c r="R31" i="2" s="1"/>
  <c r="S31" i="2" s="1"/>
  <c r="L32" i="2"/>
  <c r="J32" i="2"/>
  <c r="D40" i="2"/>
  <c r="F40" i="2" s="1"/>
  <c r="G40" i="2" s="1"/>
  <c r="E40" i="2"/>
  <c r="C40" i="2"/>
  <c r="K32" i="2" l="1"/>
  <c r="Q31" i="2"/>
  <c r="W30" i="2"/>
  <c r="D27" i="3" s="1"/>
  <c r="C25" i="6" s="1"/>
  <c r="V30" i="2"/>
  <c r="C27" i="3" s="1"/>
  <c r="B25" i="6" s="1"/>
  <c r="T31" i="2"/>
  <c r="U31" i="2" s="1"/>
  <c r="P32" i="2"/>
  <c r="R32" i="2" s="1"/>
  <c r="S32" i="2" s="1"/>
  <c r="L33" i="2"/>
  <c r="J33" i="2"/>
  <c r="E41" i="2"/>
  <c r="C41" i="2"/>
  <c r="D41" i="2"/>
  <c r="F41" i="2" s="1"/>
  <c r="G41" i="2" s="1"/>
  <c r="K33" i="2" l="1"/>
  <c r="Q32" i="2"/>
  <c r="W31" i="2"/>
  <c r="D28" i="3" s="1"/>
  <c r="C26" i="6" s="1"/>
  <c r="V31" i="2"/>
  <c r="C28" i="3" s="1"/>
  <c r="B26" i="6" s="1"/>
  <c r="T32" i="2"/>
  <c r="U32" i="2" s="1"/>
  <c r="P33" i="2"/>
  <c r="R33" i="2" s="1"/>
  <c r="S33" i="2" s="1"/>
  <c r="L34" i="2"/>
  <c r="J34" i="2"/>
  <c r="E42" i="2"/>
  <c r="C42" i="2"/>
  <c r="D42" i="2"/>
  <c r="F42" i="2" s="1"/>
  <c r="G42" i="2" s="1"/>
  <c r="K34" i="2" l="1"/>
  <c r="Q33" i="2"/>
  <c r="W32" i="2"/>
  <c r="D29" i="3" s="1"/>
  <c r="C27" i="6" s="1"/>
  <c r="V32" i="2"/>
  <c r="C29" i="3" s="1"/>
  <c r="B27" i="6" s="1"/>
  <c r="T33" i="2"/>
  <c r="U33" i="2" s="1"/>
  <c r="P34" i="2"/>
  <c r="R34" i="2" s="1"/>
  <c r="S34" i="2" s="1"/>
  <c r="L35" i="2"/>
  <c r="J35" i="2"/>
  <c r="E43" i="2"/>
  <c r="C43" i="2"/>
  <c r="D43" i="2"/>
  <c r="F43" i="2" s="1"/>
  <c r="G43" i="2" s="1"/>
  <c r="K35" i="2" l="1"/>
  <c r="Q34" i="2"/>
  <c r="W33" i="2"/>
  <c r="D30" i="3" s="1"/>
  <c r="C28" i="6" s="1"/>
  <c r="V33" i="2"/>
  <c r="C30" i="3" s="1"/>
  <c r="B28" i="6" s="1"/>
  <c r="T34" i="2"/>
  <c r="U34" i="2" s="1"/>
  <c r="P35" i="2"/>
  <c r="R35" i="2" s="1"/>
  <c r="S35" i="2" s="1"/>
  <c r="L36" i="2"/>
  <c r="J36" i="2"/>
  <c r="C44" i="2"/>
  <c r="E44" i="2"/>
  <c r="D44" i="2"/>
  <c r="F44" i="2" s="1"/>
  <c r="G44" i="2" s="1"/>
  <c r="K36" i="2" l="1"/>
  <c r="Q35" i="2"/>
  <c r="W34" i="2"/>
  <c r="D31" i="3" s="1"/>
  <c r="C29" i="6" s="1"/>
  <c r="V34" i="2"/>
  <c r="C31" i="3" s="1"/>
  <c r="B29" i="6" s="1"/>
  <c r="T35" i="2"/>
  <c r="U35" i="2" s="1"/>
  <c r="P36" i="2"/>
  <c r="R36" i="2" s="1"/>
  <c r="S36" i="2" s="1"/>
  <c r="L37" i="2"/>
  <c r="J37" i="2"/>
  <c r="D45" i="2"/>
  <c r="F45" i="2" s="1"/>
  <c r="G45" i="2" s="1"/>
  <c r="C45" i="2"/>
  <c r="E45" i="2"/>
  <c r="K37" i="2" l="1"/>
  <c r="Q36" i="2"/>
  <c r="W35" i="2"/>
  <c r="D32" i="3" s="1"/>
  <c r="C30" i="6" s="1"/>
  <c r="V35" i="2"/>
  <c r="C32" i="3" s="1"/>
  <c r="B30" i="6" s="1"/>
  <c r="T36" i="2"/>
  <c r="U36" i="2" s="1"/>
  <c r="P37" i="2"/>
  <c r="R37" i="2" s="1"/>
  <c r="S37" i="2" s="1"/>
  <c r="L38" i="2"/>
  <c r="J38" i="2"/>
  <c r="C46" i="2"/>
  <c r="D46" i="2"/>
  <c r="F46" i="2" s="1"/>
  <c r="G46" i="2" s="1"/>
  <c r="E46" i="2"/>
  <c r="K38" i="2" l="1"/>
  <c r="Q37" i="2"/>
  <c r="W36" i="2"/>
  <c r="D33" i="3" s="1"/>
  <c r="C31" i="6" s="1"/>
  <c r="V36" i="2"/>
  <c r="C33" i="3" s="1"/>
  <c r="B31" i="6" s="1"/>
  <c r="T37" i="2"/>
  <c r="U37" i="2" s="1"/>
  <c r="P38" i="2"/>
  <c r="R38" i="2" s="1"/>
  <c r="S38" i="2" s="1"/>
  <c r="L39" i="2"/>
  <c r="J39" i="2"/>
  <c r="C47" i="2"/>
  <c r="D47" i="2"/>
  <c r="F47" i="2" s="1"/>
  <c r="G47" i="2" s="1"/>
  <c r="E47" i="2"/>
  <c r="K39" i="2" l="1"/>
  <c r="Q38" i="2"/>
  <c r="W37" i="2"/>
  <c r="D34" i="3" s="1"/>
  <c r="C32" i="6" s="1"/>
  <c r="V37" i="2"/>
  <c r="C34" i="3" s="1"/>
  <c r="B32" i="6" s="1"/>
  <c r="T38" i="2"/>
  <c r="U38" i="2" s="1"/>
  <c r="P39" i="2"/>
  <c r="R39" i="2" s="1"/>
  <c r="S39" i="2" s="1"/>
  <c r="L40" i="2"/>
  <c r="J40" i="2"/>
  <c r="D48" i="2"/>
  <c r="F48" i="2" s="1"/>
  <c r="G48" i="2" s="1"/>
  <c r="E48" i="2"/>
  <c r="C48" i="2"/>
  <c r="K40" i="2" l="1"/>
  <c r="Q39" i="2"/>
  <c r="W38" i="2"/>
  <c r="D35" i="3" s="1"/>
  <c r="C33" i="6" s="1"/>
  <c r="V38" i="2"/>
  <c r="C35" i="3" s="1"/>
  <c r="B33" i="6" s="1"/>
  <c r="T39" i="2"/>
  <c r="U39" i="2" s="1"/>
  <c r="P40" i="2"/>
  <c r="R40" i="2" s="1"/>
  <c r="S40" i="2" s="1"/>
  <c r="L41" i="2"/>
  <c r="J41" i="2"/>
  <c r="E49" i="2"/>
  <c r="C49" i="2"/>
  <c r="D49" i="2"/>
  <c r="F49" i="2" s="1"/>
  <c r="G49" i="2" s="1"/>
  <c r="K41" i="2" l="1"/>
  <c r="Q40" i="2"/>
  <c r="W39" i="2"/>
  <c r="D36" i="3" s="1"/>
  <c r="C34" i="6" s="1"/>
  <c r="V39" i="2"/>
  <c r="C36" i="3" s="1"/>
  <c r="B34" i="6" s="1"/>
  <c r="T40" i="2"/>
  <c r="U40" i="2" s="1"/>
  <c r="P41" i="2"/>
  <c r="R41" i="2" s="1"/>
  <c r="S41" i="2" s="1"/>
  <c r="L42" i="2"/>
  <c r="J42" i="2"/>
  <c r="D50" i="2"/>
  <c r="F50" i="2" s="1"/>
  <c r="G50" i="2" s="1"/>
  <c r="C50" i="2"/>
  <c r="E50" i="2"/>
  <c r="K42" i="2" l="1"/>
  <c r="Q41" i="2"/>
  <c r="W40" i="2"/>
  <c r="D37" i="3" s="1"/>
  <c r="C35" i="6" s="1"/>
  <c r="V40" i="2"/>
  <c r="C37" i="3" s="1"/>
  <c r="B35" i="6" s="1"/>
  <c r="T41" i="2"/>
  <c r="U41" i="2" s="1"/>
  <c r="P42" i="2"/>
  <c r="R42" i="2" s="1"/>
  <c r="S42" i="2" s="1"/>
  <c r="L43" i="2"/>
  <c r="J43" i="2"/>
  <c r="E51" i="2"/>
  <c r="C51" i="2"/>
  <c r="D51" i="2"/>
  <c r="F51" i="2" s="1"/>
  <c r="G51" i="2" s="1"/>
  <c r="K43" i="2" l="1"/>
  <c r="Q42" i="2"/>
  <c r="W41" i="2"/>
  <c r="D38" i="3" s="1"/>
  <c r="C36" i="6" s="1"/>
  <c r="V41" i="2"/>
  <c r="C38" i="3" s="1"/>
  <c r="B36" i="6" s="1"/>
  <c r="T42" i="2"/>
  <c r="U42" i="2" s="1"/>
  <c r="P43" i="2"/>
  <c r="R43" i="2" s="1"/>
  <c r="S43" i="2" s="1"/>
  <c r="L44" i="2"/>
  <c r="J44" i="2"/>
  <c r="C52" i="2"/>
  <c r="E52" i="2"/>
  <c r="D52" i="2"/>
  <c r="F52" i="2" s="1"/>
  <c r="G52" i="2" s="1"/>
  <c r="K44" i="2" l="1"/>
  <c r="Q43" i="2"/>
  <c r="W42" i="2"/>
  <c r="D39" i="3" s="1"/>
  <c r="C37" i="6" s="1"/>
  <c r="V42" i="2"/>
  <c r="C39" i="3" s="1"/>
  <c r="B37" i="6" s="1"/>
  <c r="T43" i="2"/>
  <c r="U43" i="2" s="1"/>
  <c r="P44" i="2"/>
  <c r="R44" i="2" s="1"/>
  <c r="S44" i="2" s="1"/>
  <c r="L45" i="2"/>
  <c r="J45" i="2"/>
  <c r="E53" i="2"/>
  <c r="D53" i="2"/>
  <c r="F53" i="2" s="1"/>
  <c r="G53" i="2" s="1"/>
  <c r="C53" i="2"/>
  <c r="K45" i="2" l="1"/>
  <c r="Q44" i="2"/>
  <c r="W43" i="2"/>
  <c r="D40" i="3" s="1"/>
  <c r="C38" i="6" s="1"/>
  <c r="V43" i="2"/>
  <c r="C40" i="3" s="1"/>
  <c r="B38" i="6" s="1"/>
  <c r="T44" i="2"/>
  <c r="U44" i="2" s="1"/>
  <c r="P45" i="2"/>
  <c r="R45" i="2" s="1"/>
  <c r="S45" i="2" s="1"/>
  <c r="L46" i="2"/>
  <c r="J46" i="2"/>
  <c r="C54" i="2"/>
  <c r="D54" i="2"/>
  <c r="F54" i="2" s="1"/>
  <c r="G54" i="2" s="1"/>
  <c r="E54" i="2"/>
  <c r="K46" i="2" l="1"/>
  <c r="Q45" i="2"/>
  <c r="W44" i="2"/>
  <c r="D41" i="3" s="1"/>
  <c r="C39" i="6" s="1"/>
  <c r="V44" i="2"/>
  <c r="C41" i="3" s="1"/>
  <c r="B39" i="6" s="1"/>
  <c r="T45" i="2"/>
  <c r="U45" i="2" s="1"/>
  <c r="P46" i="2"/>
  <c r="R46" i="2" s="1"/>
  <c r="S46" i="2" s="1"/>
  <c r="L47" i="2"/>
  <c r="J47" i="2"/>
  <c r="D55" i="2"/>
  <c r="F55" i="2" s="1"/>
  <c r="G55" i="2" s="1"/>
  <c r="E55" i="2"/>
  <c r="C55" i="2"/>
  <c r="K47" i="2" l="1"/>
  <c r="Q46" i="2"/>
  <c r="W45" i="2"/>
  <c r="D42" i="3" s="1"/>
  <c r="C40" i="6" s="1"/>
  <c r="V45" i="2"/>
  <c r="C42" i="3" s="1"/>
  <c r="B40" i="6" s="1"/>
  <c r="T46" i="2"/>
  <c r="U46" i="2" s="1"/>
  <c r="P47" i="2"/>
  <c r="R47" i="2" s="1"/>
  <c r="S47" i="2" s="1"/>
  <c r="L48" i="2"/>
  <c r="J48" i="2"/>
  <c r="D56" i="2"/>
  <c r="F56" i="2" s="1"/>
  <c r="G56" i="2" s="1"/>
  <c r="C56" i="2"/>
  <c r="E56" i="2"/>
  <c r="K48" i="2" l="1"/>
  <c r="Q47" i="2"/>
  <c r="W46" i="2"/>
  <c r="D43" i="3" s="1"/>
  <c r="C41" i="6" s="1"/>
  <c r="V46" i="2"/>
  <c r="C43" i="3" s="1"/>
  <c r="B41" i="6" s="1"/>
  <c r="T47" i="2"/>
  <c r="U47" i="2" s="1"/>
  <c r="P48" i="2"/>
  <c r="R48" i="2" s="1"/>
  <c r="S48" i="2" s="1"/>
  <c r="L49" i="2"/>
  <c r="J49" i="2"/>
  <c r="E57" i="2"/>
  <c r="D57" i="2"/>
  <c r="F57" i="2" s="1"/>
  <c r="G57" i="2" s="1"/>
  <c r="C57" i="2"/>
  <c r="K49" i="2" l="1"/>
  <c r="Q48" i="2"/>
  <c r="W47" i="2"/>
  <c r="D44" i="3" s="1"/>
  <c r="C42" i="6" s="1"/>
  <c r="V47" i="2"/>
  <c r="C44" i="3" s="1"/>
  <c r="B42" i="6" s="1"/>
  <c r="T48" i="2"/>
  <c r="U48" i="2" s="1"/>
  <c r="P49" i="2"/>
  <c r="R49" i="2" s="1"/>
  <c r="S49" i="2" s="1"/>
  <c r="L50" i="2"/>
  <c r="J50" i="2"/>
  <c r="C58" i="2"/>
  <c r="D58" i="2"/>
  <c r="F58" i="2" s="1"/>
  <c r="G58" i="2" s="1"/>
  <c r="E58" i="2"/>
  <c r="K50" i="2" l="1"/>
  <c r="Q49" i="2"/>
  <c r="W48" i="2"/>
  <c r="D45" i="3" s="1"/>
  <c r="C43" i="6" s="1"/>
  <c r="V48" i="2"/>
  <c r="C45" i="3" s="1"/>
  <c r="B43" i="6" s="1"/>
  <c r="T49" i="2"/>
  <c r="U49" i="2" s="1"/>
  <c r="P50" i="2"/>
  <c r="R50" i="2" s="1"/>
  <c r="S50" i="2" s="1"/>
  <c r="L51" i="2"/>
  <c r="J51" i="2"/>
  <c r="E59" i="2"/>
  <c r="C59" i="2"/>
  <c r="D59" i="2"/>
  <c r="F59" i="2" s="1"/>
  <c r="G59" i="2" s="1"/>
  <c r="K51" i="2" l="1"/>
  <c r="Q50" i="2"/>
  <c r="W49" i="2"/>
  <c r="D46" i="3" s="1"/>
  <c r="C44" i="6" s="1"/>
  <c r="V49" i="2"/>
  <c r="C46" i="3" s="1"/>
  <c r="B44" i="6" s="1"/>
  <c r="T50" i="2"/>
  <c r="U50" i="2" s="1"/>
  <c r="P51" i="2"/>
  <c r="R51" i="2" s="1"/>
  <c r="S51" i="2" s="1"/>
  <c r="L52" i="2"/>
  <c r="J52" i="2"/>
  <c r="E60" i="2"/>
  <c r="C60" i="2"/>
  <c r="D60" i="2"/>
  <c r="F60" i="2" s="1"/>
  <c r="G60" i="2" s="1"/>
  <c r="K52" i="2" l="1"/>
  <c r="Q51" i="2"/>
  <c r="W50" i="2"/>
  <c r="D47" i="3" s="1"/>
  <c r="C45" i="6" s="1"/>
  <c r="V50" i="2"/>
  <c r="C47" i="3" s="1"/>
  <c r="B45" i="6" s="1"/>
  <c r="T51" i="2"/>
  <c r="U51" i="2" s="1"/>
  <c r="P52" i="2"/>
  <c r="R52" i="2" s="1"/>
  <c r="S52" i="2" s="1"/>
  <c r="L53" i="2"/>
  <c r="J53" i="2"/>
  <c r="D61" i="2"/>
  <c r="F61" i="2" s="1"/>
  <c r="G61" i="2" s="1"/>
  <c r="E61" i="2"/>
  <c r="C61" i="2"/>
  <c r="K53" i="2" l="1"/>
  <c r="Q52" i="2"/>
  <c r="W51" i="2"/>
  <c r="D48" i="3" s="1"/>
  <c r="C46" i="6" s="1"/>
  <c r="V51" i="2"/>
  <c r="C48" i="3" s="1"/>
  <c r="B46" i="6" s="1"/>
  <c r="T52" i="2"/>
  <c r="U52" i="2" s="1"/>
  <c r="P53" i="2"/>
  <c r="R53" i="2" s="1"/>
  <c r="S53" i="2" s="1"/>
  <c r="L54" i="2"/>
  <c r="J54" i="2"/>
  <c r="E62" i="2"/>
  <c r="C62" i="2"/>
  <c r="D62" i="2"/>
  <c r="F62" i="2" s="1"/>
  <c r="G62" i="2" s="1"/>
  <c r="K54" i="2" l="1"/>
  <c r="Q53" i="2"/>
  <c r="W52" i="2"/>
  <c r="D49" i="3" s="1"/>
  <c r="C47" i="6" s="1"/>
  <c r="V52" i="2"/>
  <c r="C49" i="3" s="1"/>
  <c r="B47" i="6" s="1"/>
  <c r="T53" i="2"/>
  <c r="U53" i="2" s="1"/>
  <c r="P54" i="2"/>
  <c r="R54" i="2" s="1"/>
  <c r="S54" i="2" s="1"/>
  <c r="L55" i="2"/>
  <c r="J55" i="2"/>
  <c r="E63" i="2"/>
  <c r="D63" i="2"/>
  <c r="F63" i="2" s="1"/>
  <c r="G63" i="2" s="1"/>
  <c r="C63" i="2"/>
  <c r="K55" i="2" l="1"/>
  <c r="Q54" i="2"/>
  <c r="W53" i="2"/>
  <c r="D50" i="3" s="1"/>
  <c r="C48" i="6" s="1"/>
  <c r="V53" i="2"/>
  <c r="C50" i="3" s="1"/>
  <c r="B48" i="6" s="1"/>
  <c r="T54" i="2"/>
  <c r="U54" i="2" s="1"/>
  <c r="P55" i="2"/>
  <c r="R55" i="2" s="1"/>
  <c r="S55" i="2" s="1"/>
  <c r="L56" i="2"/>
  <c r="J56" i="2"/>
  <c r="D64" i="2"/>
  <c r="F64" i="2" s="1"/>
  <c r="G64" i="2" s="1"/>
  <c r="E64" i="2"/>
  <c r="C64" i="2"/>
  <c r="K56" i="2" l="1"/>
  <c r="Q55" i="2"/>
  <c r="W54" i="2"/>
  <c r="D51" i="3" s="1"/>
  <c r="C49" i="6" s="1"/>
  <c r="V54" i="2"/>
  <c r="C51" i="3" s="1"/>
  <c r="B49" i="6" s="1"/>
  <c r="T55" i="2"/>
  <c r="U55" i="2" s="1"/>
  <c r="P56" i="2"/>
  <c r="R56" i="2" s="1"/>
  <c r="S56" i="2" s="1"/>
  <c r="L57" i="2"/>
  <c r="J57" i="2"/>
  <c r="E65" i="2"/>
  <c r="C65" i="2"/>
  <c r="D65" i="2"/>
  <c r="F65" i="2" s="1"/>
  <c r="G65" i="2" s="1"/>
  <c r="K57" i="2" l="1"/>
  <c r="Q56" i="2"/>
  <c r="W55" i="2"/>
  <c r="D52" i="3" s="1"/>
  <c r="C50" i="6" s="1"/>
  <c r="V55" i="2"/>
  <c r="C52" i="3" s="1"/>
  <c r="B50" i="6" s="1"/>
  <c r="T56" i="2"/>
  <c r="U56" i="2" s="1"/>
  <c r="P57" i="2"/>
  <c r="R57" i="2" s="1"/>
  <c r="S57" i="2" s="1"/>
  <c r="L58" i="2"/>
  <c r="J58" i="2"/>
  <c r="D66" i="2"/>
  <c r="F66" i="2" s="1"/>
  <c r="G66" i="2" s="1"/>
  <c r="E66" i="2"/>
  <c r="C66" i="2"/>
  <c r="K58" i="2" l="1"/>
  <c r="Q57" i="2"/>
  <c r="W56" i="2"/>
  <c r="D53" i="3" s="1"/>
  <c r="V56" i="2"/>
  <c r="C53" i="3" s="1"/>
  <c r="T57" i="2"/>
  <c r="U57" i="2" s="1"/>
  <c r="P58" i="2"/>
  <c r="R58" i="2" s="1"/>
  <c r="S58" i="2" s="1"/>
  <c r="L59" i="2"/>
  <c r="J59" i="2"/>
  <c r="C67" i="2"/>
  <c r="D67" i="2"/>
  <c r="F67" i="2" s="1"/>
  <c r="G67" i="2" s="1"/>
  <c r="E67" i="2"/>
  <c r="G3" i="3" l="1"/>
  <c r="B51" i="6"/>
  <c r="H3" i="3"/>
  <c r="C51" i="6"/>
  <c r="K59" i="2"/>
  <c r="Q58" i="2"/>
  <c r="W57" i="2"/>
  <c r="D54" i="3" s="1"/>
  <c r="V57" i="2"/>
  <c r="C54" i="3" s="1"/>
  <c r="T58" i="2"/>
  <c r="U58" i="2" s="1"/>
  <c r="P59" i="2"/>
  <c r="R59" i="2" s="1"/>
  <c r="S59" i="2" s="1"/>
  <c r="L60" i="2"/>
  <c r="J60" i="2"/>
  <c r="D68" i="2"/>
  <c r="F68" i="2" s="1"/>
  <c r="G68" i="2" s="1"/>
  <c r="E68" i="2"/>
  <c r="C68" i="2"/>
  <c r="G4" i="3" l="1"/>
  <c r="B52" i="6"/>
  <c r="H4" i="3"/>
  <c r="C52" i="6"/>
  <c r="K60" i="2"/>
  <c r="Q59" i="2"/>
  <c r="W58" i="2"/>
  <c r="D55" i="3" s="1"/>
  <c r="V58" i="2"/>
  <c r="C55" i="3" s="1"/>
  <c r="T59" i="2"/>
  <c r="U59" i="2" s="1"/>
  <c r="P60" i="2"/>
  <c r="R60" i="2" s="1"/>
  <c r="S60" i="2" s="1"/>
  <c r="L61" i="2"/>
  <c r="J61" i="2"/>
  <c r="D69" i="2"/>
  <c r="F69" i="2" s="1"/>
  <c r="G69" i="2" s="1"/>
  <c r="C69" i="2"/>
  <c r="E69" i="2"/>
  <c r="H5" i="3" l="1"/>
  <c r="C53" i="6"/>
  <c r="G5" i="3"/>
  <c r="B53" i="6"/>
  <c r="K61" i="2"/>
  <c r="Q60" i="2"/>
  <c r="W59" i="2"/>
  <c r="D56" i="3" s="1"/>
  <c r="V59" i="2"/>
  <c r="C56" i="3" s="1"/>
  <c r="T60" i="2"/>
  <c r="U60" i="2" s="1"/>
  <c r="P61" i="2"/>
  <c r="R61" i="2" s="1"/>
  <c r="S61" i="2" s="1"/>
  <c r="L62" i="2"/>
  <c r="J62" i="2"/>
  <c r="D70" i="2"/>
  <c r="F70" i="2" s="1"/>
  <c r="G70" i="2" s="1"/>
  <c r="E70" i="2"/>
  <c r="C70" i="2"/>
  <c r="H6" i="3" l="1"/>
  <c r="C54" i="6"/>
  <c r="G6" i="3"/>
  <c r="B54" i="6"/>
  <c r="K62" i="2"/>
  <c r="Q61" i="2"/>
  <c r="W60" i="2"/>
  <c r="D57" i="3" s="1"/>
  <c r="V60" i="2"/>
  <c r="C57" i="3" s="1"/>
  <c r="T61" i="2"/>
  <c r="U61" i="2" s="1"/>
  <c r="P62" i="2"/>
  <c r="R62" i="2" s="1"/>
  <c r="S62" i="2" s="1"/>
  <c r="L63" i="2"/>
  <c r="J63" i="2"/>
  <c r="E71" i="2"/>
  <c r="C71" i="2"/>
  <c r="D71" i="2"/>
  <c r="F71" i="2" s="1"/>
  <c r="G71" i="2" s="1"/>
  <c r="G7" i="3" l="1"/>
  <c r="B55" i="6"/>
  <c r="H7" i="3"/>
  <c r="C55" i="6"/>
  <c r="K63" i="2"/>
  <c r="Q62" i="2"/>
  <c r="W61" i="2"/>
  <c r="D58" i="3" s="1"/>
  <c r="V61" i="2"/>
  <c r="C58" i="3" s="1"/>
  <c r="T62" i="2"/>
  <c r="U62" i="2" s="1"/>
  <c r="P63" i="2"/>
  <c r="R63" i="2" s="1"/>
  <c r="S63" i="2" s="1"/>
  <c r="L64" i="2"/>
  <c r="J64" i="2"/>
  <c r="C72" i="2"/>
  <c r="D72" i="2"/>
  <c r="F72" i="2" s="1"/>
  <c r="G72" i="2" s="1"/>
  <c r="E72" i="2"/>
  <c r="G8" i="3" l="1"/>
  <c r="B56" i="6"/>
  <c r="H8" i="3"/>
  <c r="C56" i="6"/>
  <c r="K64" i="2"/>
  <c r="Q63" i="2"/>
  <c r="W62" i="2"/>
  <c r="D59" i="3" s="1"/>
  <c r="V62" i="2"/>
  <c r="C59" i="3" s="1"/>
  <c r="T63" i="2"/>
  <c r="U63" i="2" s="1"/>
  <c r="P64" i="2"/>
  <c r="R64" i="2" s="1"/>
  <c r="S64" i="2" s="1"/>
  <c r="L65" i="2"/>
  <c r="J65" i="2"/>
  <c r="E73" i="2"/>
  <c r="C73" i="2"/>
  <c r="D73" i="2"/>
  <c r="F73" i="2" s="1"/>
  <c r="G73" i="2" s="1"/>
  <c r="G9" i="3" l="1"/>
  <c r="B57" i="6"/>
  <c r="H9" i="3"/>
  <c r="C57" i="6"/>
  <c r="K65" i="2"/>
  <c r="Q64" i="2"/>
  <c r="W63" i="2"/>
  <c r="D60" i="3" s="1"/>
  <c r="V63" i="2"/>
  <c r="C60" i="3" s="1"/>
  <c r="T64" i="2"/>
  <c r="U64" i="2" s="1"/>
  <c r="P65" i="2"/>
  <c r="R65" i="2" s="1"/>
  <c r="S65" i="2" s="1"/>
  <c r="L66" i="2"/>
  <c r="J66" i="2"/>
  <c r="D74" i="2"/>
  <c r="F74" i="2" s="1"/>
  <c r="G74" i="2" s="1"/>
  <c r="E74" i="2"/>
  <c r="C74" i="2"/>
  <c r="G10" i="3" l="1"/>
  <c r="B58" i="6"/>
  <c r="H10" i="3"/>
  <c r="C58" i="6"/>
  <c r="K66" i="2"/>
  <c r="Q65" i="2"/>
  <c r="W64" i="2"/>
  <c r="D61" i="3" s="1"/>
  <c r="V64" i="2"/>
  <c r="C61" i="3" s="1"/>
  <c r="T65" i="2"/>
  <c r="U65" i="2" s="1"/>
  <c r="P66" i="2"/>
  <c r="R66" i="2" s="1"/>
  <c r="S66" i="2" s="1"/>
  <c r="L67" i="2"/>
  <c r="J67" i="2"/>
  <c r="C75" i="2"/>
  <c r="E75" i="2"/>
  <c r="D75" i="2"/>
  <c r="F75" i="2" s="1"/>
  <c r="G75" i="2" s="1"/>
  <c r="G11" i="3" l="1"/>
  <c r="B59" i="6"/>
  <c r="H11" i="3"/>
  <c r="C59" i="6"/>
  <c r="K67" i="2"/>
  <c r="Q66" i="2"/>
  <c r="W65" i="2"/>
  <c r="D62" i="3" s="1"/>
  <c r="V65" i="2"/>
  <c r="C62" i="3" s="1"/>
  <c r="T66" i="2"/>
  <c r="U66" i="2" s="1"/>
  <c r="P67" i="2"/>
  <c r="R67" i="2" s="1"/>
  <c r="S67" i="2" s="1"/>
  <c r="L68" i="2"/>
  <c r="J68" i="2"/>
  <c r="C76" i="2"/>
  <c r="E76" i="2"/>
  <c r="D76" i="2"/>
  <c r="F76" i="2" s="1"/>
  <c r="G76" i="2" s="1"/>
  <c r="H12" i="3" l="1"/>
  <c r="C60" i="6"/>
  <c r="G12" i="3"/>
  <c r="B60" i="6"/>
  <c r="K68" i="2"/>
  <c r="Q67" i="2"/>
  <c r="W66" i="2"/>
  <c r="D63" i="3" s="1"/>
  <c r="V66" i="2"/>
  <c r="C63" i="3" s="1"/>
  <c r="T67" i="2"/>
  <c r="U67" i="2" s="1"/>
  <c r="P68" i="2"/>
  <c r="R68" i="2" s="1"/>
  <c r="S68" i="2" s="1"/>
  <c r="L69" i="2"/>
  <c r="J69" i="2"/>
  <c r="C77" i="2"/>
  <c r="E77" i="2"/>
  <c r="D77" i="2"/>
  <c r="F77" i="2" s="1"/>
  <c r="G77" i="2" s="1"/>
  <c r="H13" i="3" l="1"/>
  <c r="C61" i="6"/>
  <c r="G13" i="3"/>
  <c r="B61" i="6"/>
  <c r="K69" i="2"/>
  <c r="Q68" i="2"/>
  <c r="W67" i="2"/>
  <c r="D64" i="3" s="1"/>
  <c r="V67" i="2"/>
  <c r="C64" i="3" s="1"/>
  <c r="T68" i="2"/>
  <c r="U68" i="2" s="1"/>
  <c r="P69" i="2"/>
  <c r="R69" i="2" s="1"/>
  <c r="S69" i="2" s="1"/>
  <c r="L70" i="2"/>
  <c r="J70" i="2"/>
  <c r="E78" i="2"/>
  <c r="D78" i="2"/>
  <c r="F78" i="2" s="1"/>
  <c r="G78" i="2" s="1"/>
  <c r="C78" i="2"/>
  <c r="H14" i="3" l="1"/>
  <c r="C62" i="6"/>
  <c r="G14" i="3"/>
  <c r="B62" i="6"/>
  <c r="K70" i="2"/>
  <c r="Q69" i="2"/>
  <c r="W68" i="2"/>
  <c r="D65" i="3" s="1"/>
  <c r="V68" i="2"/>
  <c r="C65" i="3" s="1"/>
  <c r="T69" i="2"/>
  <c r="U69" i="2" s="1"/>
  <c r="P70" i="2"/>
  <c r="R70" i="2" s="1"/>
  <c r="S70" i="2" s="1"/>
  <c r="L71" i="2"/>
  <c r="J71" i="2"/>
  <c r="C79" i="2"/>
  <c r="E79" i="2"/>
  <c r="D79" i="2"/>
  <c r="F79" i="2" s="1"/>
  <c r="G79" i="2" s="1"/>
  <c r="G15" i="3" l="1"/>
  <c r="B63" i="6"/>
  <c r="H15" i="3"/>
  <c r="C63" i="6"/>
  <c r="K71" i="2"/>
  <c r="Q70" i="2"/>
  <c r="W69" i="2"/>
  <c r="D66" i="3" s="1"/>
  <c r="V69" i="2"/>
  <c r="C66" i="3" s="1"/>
  <c r="T70" i="2"/>
  <c r="U70" i="2" s="1"/>
  <c r="P71" i="2"/>
  <c r="R71" i="2" s="1"/>
  <c r="S71" i="2" s="1"/>
  <c r="L72" i="2"/>
  <c r="J72" i="2"/>
  <c r="D80" i="2"/>
  <c r="F80" i="2" s="1"/>
  <c r="G80" i="2" s="1"/>
  <c r="E80" i="2"/>
  <c r="C80" i="2"/>
  <c r="G16" i="3" l="1"/>
  <c r="B64" i="6"/>
  <c r="H16" i="3"/>
  <c r="C64" i="6"/>
  <c r="K72" i="2"/>
  <c r="Q71" i="2"/>
  <c r="W70" i="2"/>
  <c r="D67" i="3" s="1"/>
  <c r="V70" i="2"/>
  <c r="C67" i="3" s="1"/>
  <c r="T71" i="2"/>
  <c r="U71" i="2" s="1"/>
  <c r="P72" i="2"/>
  <c r="R72" i="2" s="1"/>
  <c r="S72" i="2" s="1"/>
  <c r="L73" i="2"/>
  <c r="J73" i="2"/>
  <c r="C81" i="2"/>
  <c r="D81" i="2"/>
  <c r="F81" i="2" s="1"/>
  <c r="G81" i="2" s="1"/>
  <c r="E81" i="2"/>
  <c r="H17" i="3" l="1"/>
  <c r="C65" i="6"/>
  <c r="G17" i="3"/>
  <c r="B65" i="6"/>
  <c r="K73" i="2"/>
  <c r="Q72" i="2"/>
  <c r="W71" i="2"/>
  <c r="D68" i="3" s="1"/>
  <c r="V71" i="2"/>
  <c r="C68" i="3" s="1"/>
  <c r="T72" i="2"/>
  <c r="U72" i="2" s="1"/>
  <c r="P73" i="2"/>
  <c r="R73" i="2" s="1"/>
  <c r="S73" i="2" s="1"/>
  <c r="L74" i="2"/>
  <c r="J74" i="2"/>
  <c r="D82" i="2"/>
  <c r="F82" i="2" s="1"/>
  <c r="G82" i="2" s="1"/>
  <c r="C82" i="2"/>
  <c r="E82" i="2"/>
  <c r="G18" i="3" l="1"/>
  <c r="B66" i="6"/>
  <c r="H18" i="3"/>
  <c r="C66" i="6"/>
  <c r="K74" i="2"/>
  <c r="Q73" i="2"/>
  <c r="W72" i="2"/>
  <c r="D69" i="3" s="1"/>
  <c r="V72" i="2"/>
  <c r="C69" i="3" s="1"/>
  <c r="T73" i="2"/>
  <c r="U73" i="2" s="1"/>
  <c r="P74" i="2"/>
  <c r="R74" i="2" s="1"/>
  <c r="S74" i="2" s="1"/>
  <c r="L75" i="2"/>
  <c r="J75" i="2"/>
  <c r="E83" i="2"/>
  <c r="D83" i="2"/>
  <c r="F83" i="2" s="1"/>
  <c r="G83" i="2" s="1"/>
  <c r="C83" i="2"/>
  <c r="G19" i="3" l="1"/>
  <c r="B67" i="6"/>
  <c r="H19" i="3"/>
  <c r="C67" i="6"/>
  <c r="K75" i="2"/>
  <c r="Q74" i="2"/>
  <c r="W73" i="2"/>
  <c r="D70" i="3" s="1"/>
  <c r="V73" i="2"/>
  <c r="C70" i="3" s="1"/>
  <c r="T74" i="2"/>
  <c r="U74" i="2" s="1"/>
  <c r="P75" i="2"/>
  <c r="R75" i="2" s="1"/>
  <c r="S75" i="2" s="1"/>
  <c r="L76" i="2"/>
  <c r="J76" i="2"/>
  <c r="C84" i="2"/>
  <c r="D84" i="2"/>
  <c r="F84" i="2" s="1"/>
  <c r="G84" i="2" s="1"/>
  <c r="E84" i="2"/>
  <c r="H20" i="3" l="1"/>
  <c r="C68" i="6"/>
  <c r="G20" i="3"/>
  <c r="B68" i="6"/>
  <c r="K76" i="2"/>
  <c r="Q75" i="2"/>
  <c r="W74" i="2"/>
  <c r="D71" i="3" s="1"/>
  <c r="V74" i="2"/>
  <c r="C71" i="3" s="1"/>
  <c r="T75" i="2"/>
  <c r="U75" i="2" s="1"/>
  <c r="P76" i="2"/>
  <c r="R76" i="2" s="1"/>
  <c r="S76" i="2" s="1"/>
  <c r="L77" i="2"/>
  <c r="J77" i="2"/>
  <c r="E85" i="2"/>
  <c r="D85" i="2"/>
  <c r="F85" i="2" s="1"/>
  <c r="G85" i="2" s="1"/>
  <c r="C85" i="2"/>
  <c r="H21" i="3" l="1"/>
  <c r="C69" i="6"/>
  <c r="G21" i="3"/>
  <c r="B69" i="6"/>
  <c r="K77" i="2"/>
  <c r="Q76" i="2"/>
  <c r="W75" i="2"/>
  <c r="D72" i="3" s="1"/>
  <c r="V75" i="2"/>
  <c r="C72" i="3" s="1"/>
  <c r="T76" i="2"/>
  <c r="U76" i="2" s="1"/>
  <c r="P77" i="2"/>
  <c r="R77" i="2" s="1"/>
  <c r="S77" i="2" s="1"/>
  <c r="L78" i="2"/>
  <c r="J78" i="2"/>
  <c r="C86" i="2"/>
  <c r="E86" i="2"/>
  <c r="D86" i="2"/>
  <c r="F86" i="2" s="1"/>
  <c r="G86" i="2" s="1"/>
  <c r="G22" i="3" l="1"/>
  <c r="B70" i="6"/>
  <c r="H22" i="3"/>
  <c r="C70" i="6"/>
  <c r="K78" i="2"/>
  <c r="Q77" i="2"/>
  <c r="W76" i="2"/>
  <c r="D73" i="3" s="1"/>
  <c r="V76" i="2"/>
  <c r="C73" i="3" s="1"/>
  <c r="T77" i="2"/>
  <c r="U77" i="2" s="1"/>
  <c r="P78" i="2"/>
  <c r="R78" i="2" s="1"/>
  <c r="S78" i="2" s="1"/>
  <c r="L79" i="2"/>
  <c r="J79" i="2"/>
  <c r="D87" i="2"/>
  <c r="F87" i="2" s="1"/>
  <c r="G87" i="2" s="1"/>
  <c r="E87" i="2"/>
  <c r="C87" i="2"/>
  <c r="H23" i="3" l="1"/>
  <c r="C71" i="6"/>
  <c r="G23" i="3"/>
  <c r="B71" i="6"/>
  <c r="K79" i="2"/>
  <c r="Q78" i="2"/>
  <c r="W77" i="2"/>
  <c r="D74" i="3" s="1"/>
  <c r="V77" i="2"/>
  <c r="C74" i="3" s="1"/>
  <c r="T78" i="2"/>
  <c r="U78" i="2" s="1"/>
  <c r="P79" i="2"/>
  <c r="R79" i="2" s="1"/>
  <c r="S79" i="2" s="1"/>
  <c r="L80" i="2"/>
  <c r="J80" i="2"/>
  <c r="C88" i="2"/>
  <c r="D88" i="2"/>
  <c r="F88" i="2" s="1"/>
  <c r="G88" i="2" s="1"/>
  <c r="E88" i="2"/>
  <c r="G24" i="3" l="1"/>
  <c r="B72" i="6"/>
  <c r="H24" i="3"/>
  <c r="C72" i="6"/>
  <c r="K80" i="2"/>
  <c r="Q79" i="2"/>
  <c r="W78" i="2"/>
  <c r="D75" i="3" s="1"/>
  <c r="V78" i="2"/>
  <c r="C75" i="3" s="1"/>
  <c r="T79" i="2"/>
  <c r="U79" i="2" s="1"/>
  <c r="P80" i="2"/>
  <c r="R80" i="2" s="1"/>
  <c r="S80" i="2" s="1"/>
  <c r="L81" i="2"/>
  <c r="J81" i="2"/>
  <c r="E89" i="2"/>
  <c r="D89" i="2"/>
  <c r="F89" i="2" s="1"/>
  <c r="G89" i="2" s="1"/>
  <c r="C89" i="2"/>
  <c r="H25" i="3" l="1"/>
  <c r="C73" i="6"/>
  <c r="G25" i="3"/>
  <c r="B73" i="6"/>
  <c r="K81" i="2"/>
  <c r="Q80" i="2"/>
  <c r="W79" i="2"/>
  <c r="D76" i="3" s="1"/>
  <c r="V79" i="2"/>
  <c r="C76" i="3" s="1"/>
  <c r="T80" i="2"/>
  <c r="U80" i="2" s="1"/>
  <c r="P81" i="2"/>
  <c r="R81" i="2" s="1"/>
  <c r="S81" i="2" s="1"/>
  <c r="L82" i="2"/>
  <c r="J82" i="2"/>
  <c r="C90" i="2"/>
  <c r="D90" i="2"/>
  <c r="F90" i="2" s="1"/>
  <c r="G90" i="2" s="1"/>
  <c r="E90" i="2"/>
  <c r="G26" i="3" l="1"/>
  <c r="B74" i="6"/>
  <c r="H26" i="3"/>
  <c r="C74" i="6"/>
  <c r="K82" i="2"/>
  <c r="Q81" i="2"/>
  <c r="W80" i="2"/>
  <c r="D77" i="3" s="1"/>
  <c r="V80" i="2"/>
  <c r="C77" i="3" s="1"/>
  <c r="T81" i="2"/>
  <c r="U81" i="2" s="1"/>
  <c r="P82" i="2"/>
  <c r="R82" i="2" s="1"/>
  <c r="S82" i="2" s="1"/>
  <c r="L83" i="2"/>
  <c r="J83" i="2"/>
  <c r="D91" i="2"/>
  <c r="F91" i="2" s="1"/>
  <c r="G91" i="2" s="1"/>
  <c r="E91" i="2"/>
  <c r="C91" i="2"/>
  <c r="G27" i="3" l="1"/>
  <c r="B75" i="6"/>
  <c r="H27" i="3"/>
  <c r="C75" i="6"/>
  <c r="K83" i="2"/>
  <c r="Q82" i="2"/>
  <c r="W81" i="2"/>
  <c r="D78" i="3" s="1"/>
  <c r="V81" i="2"/>
  <c r="C78" i="3" s="1"/>
  <c r="T82" i="2"/>
  <c r="U82" i="2" s="1"/>
  <c r="P83" i="2"/>
  <c r="R83" i="2" s="1"/>
  <c r="S83" i="2" s="1"/>
  <c r="L84" i="2"/>
  <c r="J84" i="2"/>
  <c r="C92" i="2"/>
  <c r="E92" i="2"/>
  <c r="D92" i="2"/>
  <c r="F92" i="2" s="1"/>
  <c r="G92" i="2" s="1"/>
  <c r="G28" i="3" l="1"/>
  <c r="B76" i="6"/>
  <c r="H28" i="3"/>
  <c r="C76" i="6"/>
  <c r="K84" i="2"/>
  <c r="Q83" i="2"/>
  <c r="W82" i="2"/>
  <c r="D79" i="3" s="1"/>
  <c r="V82" i="2"/>
  <c r="C79" i="3" s="1"/>
  <c r="T83" i="2"/>
  <c r="U83" i="2" s="1"/>
  <c r="P84" i="2"/>
  <c r="R84" i="2" s="1"/>
  <c r="S84" i="2" s="1"/>
  <c r="L85" i="2"/>
  <c r="J85" i="2"/>
  <c r="E93" i="2"/>
  <c r="D93" i="2"/>
  <c r="F93" i="2" s="1"/>
  <c r="G93" i="2" s="1"/>
  <c r="C93" i="2"/>
  <c r="G29" i="3" l="1"/>
  <c r="B77" i="6"/>
  <c r="H29" i="3"/>
  <c r="C77" i="6"/>
  <c r="K85" i="2"/>
  <c r="Q84" i="2"/>
  <c r="W83" i="2"/>
  <c r="D80" i="3" s="1"/>
  <c r="V83" i="2"/>
  <c r="C80" i="3" s="1"/>
  <c r="T84" i="2"/>
  <c r="U84" i="2" s="1"/>
  <c r="P85" i="2"/>
  <c r="R85" i="2" s="1"/>
  <c r="S85" i="2" s="1"/>
  <c r="L86" i="2"/>
  <c r="J86" i="2"/>
  <c r="C94" i="2"/>
  <c r="E94" i="2"/>
  <c r="D94" i="2"/>
  <c r="F94" i="2" s="1"/>
  <c r="G94" i="2" s="1"/>
  <c r="G30" i="3" l="1"/>
  <c r="B78" i="6"/>
  <c r="H30" i="3"/>
  <c r="C78" i="6"/>
  <c r="K86" i="2"/>
  <c r="Q85" i="2"/>
  <c r="W84" i="2"/>
  <c r="D81" i="3" s="1"/>
  <c r="V84" i="2"/>
  <c r="C81" i="3" s="1"/>
  <c r="T85" i="2"/>
  <c r="U85" i="2" s="1"/>
  <c r="P86" i="2"/>
  <c r="R86" i="2" s="1"/>
  <c r="S86" i="2" s="1"/>
  <c r="L87" i="2"/>
  <c r="J87" i="2"/>
  <c r="D95" i="2"/>
  <c r="F95" i="2" s="1"/>
  <c r="G95" i="2" s="1"/>
  <c r="E95" i="2"/>
  <c r="C95" i="2"/>
  <c r="H31" i="3" l="1"/>
  <c r="C79" i="6"/>
  <c r="G31" i="3"/>
  <c r="B79" i="6"/>
  <c r="K87" i="2"/>
  <c r="Q86" i="2"/>
  <c r="W85" i="2"/>
  <c r="D82" i="3" s="1"/>
  <c r="V85" i="2"/>
  <c r="C82" i="3" s="1"/>
  <c r="T86" i="2"/>
  <c r="U86" i="2" s="1"/>
  <c r="P87" i="2"/>
  <c r="R87" i="2" s="1"/>
  <c r="S87" i="2" s="1"/>
  <c r="L88" i="2"/>
  <c r="J88" i="2"/>
  <c r="E96" i="2"/>
  <c r="D96" i="2"/>
  <c r="F96" i="2" s="1"/>
  <c r="G96" i="2" s="1"/>
  <c r="C96" i="2"/>
  <c r="H32" i="3" l="1"/>
  <c r="C80" i="6"/>
  <c r="G32" i="3"/>
  <c r="B80" i="6"/>
  <c r="K88" i="2"/>
  <c r="Q87" i="2"/>
  <c r="W86" i="2"/>
  <c r="D83" i="3" s="1"/>
  <c r="V86" i="2"/>
  <c r="C83" i="3" s="1"/>
  <c r="T87" i="2"/>
  <c r="U87" i="2" s="1"/>
  <c r="P88" i="2"/>
  <c r="R88" i="2" s="1"/>
  <c r="S88" i="2" s="1"/>
  <c r="L89" i="2"/>
  <c r="J89" i="2"/>
  <c r="E97" i="2"/>
  <c r="C97" i="2"/>
  <c r="D97" i="2"/>
  <c r="F97" i="2" s="1"/>
  <c r="G97" i="2" s="1"/>
  <c r="G33" i="3" l="1"/>
  <c r="B81" i="6"/>
  <c r="H33" i="3"/>
  <c r="C81" i="6"/>
  <c r="K89" i="2"/>
  <c r="Q88" i="2"/>
  <c r="W87" i="2"/>
  <c r="D84" i="3" s="1"/>
  <c r="V87" i="2"/>
  <c r="C84" i="3" s="1"/>
  <c r="T88" i="2"/>
  <c r="U88" i="2" s="1"/>
  <c r="P89" i="2"/>
  <c r="R89" i="2" s="1"/>
  <c r="S89" i="2" s="1"/>
  <c r="L90" i="2"/>
  <c r="J90" i="2"/>
  <c r="D98" i="2"/>
  <c r="F98" i="2" s="1"/>
  <c r="G98" i="2" s="1"/>
  <c r="C98" i="2"/>
  <c r="E98" i="2"/>
  <c r="H34" i="3" l="1"/>
  <c r="C82" i="6"/>
  <c r="G34" i="3"/>
  <c r="B82" i="6"/>
  <c r="K90" i="2"/>
  <c r="Q89" i="2"/>
  <c r="W88" i="2"/>
  <c r="D85" i="3" s="1"/>
  <c r="V88" i="2"/>
  <c r="C85" i="3" s="1"/>
  <c r="T89" i="2"/>
  <c r="U89" i="2" s="1"/>
  <c r="P90" i="2"/>
  <c r="R90" i="2" s="1"/>
  <c r="S90" i="2" s="1"/>
  <c r="L91" i="2"/>
  <c r="J91" i="2"/>
  <c r="C99" i="2"/>
  <c r="D99" i="2"/>
  <c r="F99" i="2" s="1"/>
  <c r="G99" i="2" s="1"/>
  <c r="E99" i="2"/>
  <c r="G35" i="3" l="1"/>
  <c r="B83" i="6"/>
  <c r="H35" i="3"/>
  <c r="C83" i="6"/>
  <c r="K91" i="2"/>
  <c r="Q90" i="2"/>
  <c r="W89" i="2"/>
  <c r="D86" i="3" s="1"/>
  <c r="V89" i="2"/>
  <c r="C86" i="3" s="1"/>
  <c r="T90" i="2"/>
  <c r="U90" i="2" s="1"/>
  <c r="P91" i="2"/>
  <c r="R91" i="2" s="1"/>
  <c r="S91" i="2" s="1"/>
  <c r="L92" i="2"/>
  <c r="J92" i="2"/>
  <c r="C100" i="2"/>
  <c r="D100" i="2"/>
  <c r="F100" i="2" s="1"/>
  <c r="G100" i="2" s="1"/>
  <c r="E100" i="2"/>
  <c r="H36" i="3" l="1"/>
  <c r="C84" i="6"/>
  <c r="G36" i="3"/>
  <c r="B84" i="6"/>
  <c r="K92" i="2"/>
  <c r="Q91" i="2"/>
  <c r="W90" i="2"/>
  <c r="D87" i="3" s="1"/>
  <c r="V90" i="2"/>
  <c r="C87" i="3" s="1"/>
  <c r="T91" i="2"/>
  <c r="U91" i="2" s="1"/>
  <c r="P92" i="2"/>
  <c r="R92" i="2" s="1"/>
  <c r="S92" i="2" s="1"/>
  <c r="L93" i="2"/>
  <c r="J93" i="2"/>
  <c r="E101" i="2"/>
  <c r="C101" i="2"/>
  <c r="D101" i="2"/>
  <c r="F101" i="2" s="1"/>
  <c r="G101" i="2" s="1"/>
  <c r="H37" i="3" l="1"/>
  <c r="C85" i="6"/>
  <c r="G37" i="3"/>
  <c r="B85" i="6"/>
  <c r="K93" i="2"/>
  <c r="Q92" i="2"/>
  <c r="W91" i="2"/>
  <c r="D88" i="3" s="1"/>
  <c r="V91" i="2"/>
  <c r="C88" i="3" s="1"/>
  <c r="T92" i="2"/>
  <c r="U92" i="2" s="1"/>
  <c r="P93" i="2"/>
  <c r="R93" i="2" s="1"/>
  <c r="S93" i="2" s="1"/>
  <c r="L94" i="2"/>
  <c r="J94" i="2"/>
  <c r="E102" i="2"/>
  <c r="D102" i="2"/>
  <c r="F102" i="2" s="1"/>
  <c r="G102" i="2" s="1"/>
  <c r="C102" i="2"/>
  <c r="G38" i="3" l="1"/>
  <c r="B86" i="6"/>
  <c r="H38" i="3"/>
  <c r="C86" i="6"/>
  <c r="K94" i="2"/>
  <c r="Q93" i="2"/>
  <c r="W92" i="2"/>
  <c r="D89" i="3" s="1"/>
  <c r="V92" i="2"/>
  <c r="C89" i="3" s="1"/>
  <c r="T93" i="2"/>
  <c r="U93" i="2" s="1"/>
  <c r="P94" i="2"/>
  <c r="R94" i="2" s="1"/>
  <c r="S94" i="2" s="1"/>
  <c r="L95" i="2"/>
  <c r="J95" i="2"/>
  <c r="E103" i="2"/>
  <c r="C103" i="2"/>
  <c r="D103" i="2"/>
  <c r="F103" i="2" s="1"/>
  <c r="G103" i="2" s="1"/>
  <c r="G39" i="3" l="1"/>
  <c r="B87" i="6"/>
  <c r="H39" i="3"/>
  <c r="C87" i="6"/>
  <c r="K95" i="2"/>
  <c r="Q94" i="2"/>
  <c r="W93" i="2"/>
  <c r="D90" i="3" s="1"/>
  <c r="V93" i="2"/>
  <c r="C90" i="3" s="1"/>
  <c r="T94" i="2"/>
  <c r="U94" i="2" s="1"/>
  <c r="P95" i="2"/>
  <c r="R95" i="2" s="1"/>
  <c r="S95" i="2" s="1"/>
  <c r="L96" i="2"/>
  <c r="J96" i="2"/>
  <c r="D104" i="2"/>
  <c r="F104" i="2" s="1"/>
  <c r="G104" i="2" s="1"/>
  <c r="E104" i="2"/>
  <c r="C104" i="2"/>
  <c r="H40" i="3" l="1"/>
  <c r="C88" i="6"/>
  <c r="G40" i="3"/>
  <c r="B88" i="6"/>
  <c r="K96" i="2"/>
  <c r="Q95" i="2"/>
  <c r="W94" i="2"/>
  <c r="D91" i="3" s="1"/>
  <c r="V94" i="2"/>
  <c r="C91" i="3" s="1"/>
  <c r="T95" i="2"/>
  <c r="U95" i="2" s="1"/>
  <c r="P96" i="2"/>
  <c r="R96" i="2" s="1"/>
  <c r="S96" i="2" s="1"/>
  <c r="L97" i="2"/>
  <c r="J97" i="2"/>
  <c r="D105" i="2"/>
  <c r="F105" i="2" s="1"/>
  <c r="G105" i="2" s="1"/>
  <c r="C105" i="2"/>
  <c r="E105" i="2"/>
  <c r="H41" i="3" l="1"/>
  <c r="C89" i="6"/>
  <c r="G41" i="3"/>
  <c r="B89" i="6"/>
  <c r="K97" i="2"/>
  <c r="Q96" i="2"/>
  <c r="W95" i="2"/>
  <c r="D92" i="3" s="1"/>
  <c r="V95" i="2"/>
  <c r="C92" i="3" s="1"/>
  <c r="T96" i="2"/>
  <c r="U96" i="2" s="1"/>
  <c r="P97" i="2"/>
  <c r="R97" i="2" s="1"/>
  <c r="S97" i="2" s="1"/>
  <c r="L98" i="2"/>
  <c r="J98" i="2"/>
  <c r="D106" i="2"/>
  <c r="F106" i="2" s="1"/>
  <c r="G106" i="2" s="1"/>
  <c r="C106" i="2"/>
  <c r="E106" i="2"/>
  <c r="G42" i="3" l="1"/>
  <c r="B90" i="6"/>
  <c r="H42" i="3"/>
  <c r="C90" i="6"/>
  <c r="K98" i="2"/>
  <c r="Q97" i="2"/>
  <c r="W96" i="2"/>
  <c r="D93" i="3" s="1"/>
  <c r="V96" i="2"/>
  <c r="C93" i="3" s="1"/>
  <c r="T97" i="2"/>
  <c r="U97" i="2" s="1"/>
  <c r="P98" i="2"/>
  <c r="R98" i="2" s="1"/>
  <c r="S98" i="2" s="1"/>
  <c r="L99" i="2"/>
  <c r="J99" i="2"/>
  <c r="E107" i="2"/>
  <c r="C107" i="2"/>
  <c r="D107" i="2"/>
  <c r="F107" i="2" s="1"/>
  <c r="G107" i="2" s="1"/>
  <c r="G43" i="3" l="1"/>
  <c r="B91" i="6"/>
  <c r="H43" i="3"/>
  <c r="C91" i="6"/>
  <c r="K99" i="2"/>
  <c r="Q98" i="2"/>
  <c r="W97" i="2"/>
  <c r="D94" i="3" s="1"/>
  <c r="V97" i="2"/>
  <c r="C94" i="3" s="1"/>
  <c r="T98" i="2"/>
  <c r="U98" i="2" s="1"/>
  <c r="P99" i="2"/>
  <c r="R99" i="2" s="1"/>
  <c r="S99" i="2" s="1"/>
  <c r="L100" i="2"/>
  <c r="J100" i="2"/>
  <c r="C108" i="2"/>
  <c r="E108" i="2"/>
  <c r="D108" i="2"/>
  <c r="F108" i="2" s="1"/>
  <c r="G108" i="2" s="1"/>
  <c r="H44" i="3" l="1"/>
  <c r="C92" i="6"/>
  <c r="G44" i="3"/>
  <c r="B92" i="6"/>
  <c r="K100" i="2"/>
  <c r="Q99" i="2"/>
  <c r="W98" i="2"/>
  <c r="D95" i="3" s="1"/>
  <c r="V98" i="2"/>
  <c r="C95" i="3" s="1"/>
  <c r="T99" i="2"/>
  <c r="U99" i="2" s="1"/>
  <c r="P100" i="2"/>
  <c r="R100" i="2" s="1"/>
  <c r="S100" i="2" s="1"/>
  <c r="L101" i="2"/>
  <c r="J101" i="2"/>
  <c r="E109" i="2"/>
  <c r="D109" i="2"/>
  <c r="F109" i="2" s="1"/>
  <c r="G109" i="2" s="1"/>
  <c r="C109" i="2"/>
  <c r="G45" i="3" l="1"/>
  <c r="B93" i="6"/>
  <c r="H45" i="3"/>
  <c r="C93" i="6"/>
  <c r="K101" i="2"/>
  <c r="Q100" i="2"/>
  <c r="W99" i="2"/>
  <c r="D96" i="3" s="1"/>
  <c r="V99" i="2"/>
  <c r="C96" i="3" s="1"/>
  <c r="T100" i="2"/>
  <c r="U100" i="2" s="1"/>
  <c r="P101" i="2"/>
  <c r="R101" i="2" s="1"/>
  <c r="S101" i="2" s="1"/>
  <c r="L102" i="2"/>
  <c r="J102" i="2"/>
  <c r="E110" i="2"/>
  <c r="C110" i="2"/>
  <c r="D110" i="2"/>
  <c r="F110" i="2" s="1"/>
  <c r="G110" i="2" s="1"/>
  <c r="H46" i="3" l="1"/>
  <c r="C94" i="6"/>
  <c r="G46" i="3"/>
  <c r="B94" i="6"/>
  <c r="K102" i="2"/>
  <c r="Q101" i="2"/>
  <c r="W100" i="2"/>
  <c r="D97" i="3" s="1"/>
  <c r="V100" i="2"/>
  <c r="C97" i="3" s="1"/>
  <c r="T101" i="2"/>
  <c r="U101" i="2" s="1"/>
  <c r="P102" i="2"/>
  <c r="R102" i="2" s="1"/>
  <c r="S102" i="2" s="1"/>
  <c r="L103" i="2"/>
  <c r="J103" i="2"/>
  <c r="D111" i="2"/>
  <c r="F111" i="2" s="1"/>
  <c r="G111" i="2" s="1"/>
  <c r="C111" i="2"/>
  <c r="E111" i="2"/>
  <c r="H47" i="3" l="1"/>
  <c r="C95" i="6"/>
  <c r="G47" i="3"/>
  <c r="B95" i="6"/>
  <c r="K103" i="2"/>
  <c r="Q102" i="2"/>
  <c r="W101" i="2"/>
  <c r="D98" i="3" s="1"/>
  <c r="V101" i="2"/>
  <c r="C98" i="3" s="1"/>
  <c r="T102" i="2"/>
  <c r="U102" i="2" s="1"/>
  <c r="P103" i="2"/>
  <c r="R103" i="2" s="1"/>
  <c r="S103" i="2" s="1"/>
  <c r="L104" i="2"/>
  <c r="J104" i="2"/>
  <c r="D112" i="2"/>
  <c r="F112" i="2" s="1"/>
  <c r="G112" i="2" s="1"/>
  <c r="C112" i="2"/>
  <c r="E112" i="2"/>
  <c r="G48" i="3" l="1"/>
  <c r="B96" i="6"/>
  <c r="H48" i="3"/>
  <c r="C96" i="6"/>
  <c r="K104" i="2"/>
  <c r="Q103" i="2"/>
  <c r="W102" i="2"/>
  <c r="D99" i="3" s="1"/>
  <c r="V102" i="2"/>
  <c r="C99" i="3" s="1"/>
  <c r="T103" i="2"/>
  <c r="U103" i="2" s="1"/>
  <c r="P104" i="2"/>
  <c r="R104" i="2" s="1"/>
  <c r="S104" i="2" s="1"/>
  <c r="L105" i="2"/>
  <c r="J105" i="2"/>
  <c r="C113" i="2"/>
  <c r="E113" i="2"/>
  <c r="D113" i="2"/>
  <c r="F113" i="2" s="1"/>
  <c r="G113" i="2" s="1"/>
  <c r="G49" i="3" l="1"/>
  <c r="B97" i="6"/>
  <c r="H49" i="3"/>
  <c r="C97" i="6"/>
  <c r="K105" i="2"/>
  <c r="Q104" i="2"/>
  <c r="W103" i="2"/>
  <c r="D100" i="3" s="1"/>
  <c r="V103" i="2"/>
  <c r="C100" i="3" s="1"/>
  <c r="T104" i="2"/>
  <c r="U104" i="2" s="1"/>
  <c r="P105" i="2"/>
  <c r="R105" i="2" s="1"/>
  <c r="S105" i="2" s="1"/>
  <c r="L106" i="2"/>
  <c r="J106" i="2"/>
  <c r="C114" i="2"/>
  <c r="D114" i="2"/>
  <c r="F114" i="2" s="1"/>
  <c r="G114" i="2" s="1"/>
  <c r="E114" i="2"/>
  <c r="G50" i="3" l="1"/>
  <c r="B98" i="6"/>
  <c r="H50" i="3"/>
  <c r="C98" i="6"/>
  <c r="K106" i="2"/>
  <c r="Q105" i="2"/>
  <c r="W104" i="2"/>
  <c r="D101" i="3" s="1"/>
  <c r="V104" i="2"/>
  <c r="C101" i="3" s="1"/>
  <c r="T105" i="2"/>
  <c r="U105" i="2" s="1"/>
  <c r="P106" i="2"/>
  <c r="R106" i="2" s="1"/>
  <c r="S106" i="2" s="1"/>
  <c r="L107" i="2"/>
  <c r="J107" i="2"/>
  <c r="C115" i="2"/>
  <c r="E115" i="2"/>
  <c r="D115" i="2"/>
  <c r="F115" i="2" s="1"/>
  <c r="G115" i="2" s="1"/>
  <c r="G51" i="3" l="1"/>
  <c r="B99" i="6"/>
  <c r="H51" i="3"/>
  <c r="C99" i="6"/>
  <c r="K107" i="2"/>
  <c r="Q106" i="2"/>
  <c r="W105" i="2"/>
  <c r="D102" i="3" s="1"/>
  <c r="V105" i="2"/>
  <c r="C102" i="3" s="1"/>
  <c r="T106" i="2"/>
  <c r="U106" i="2" s="1"/>
  <c r="P107" i="2"/>
  <c r="R107" i="2" s="1"/>
  <c r="S107" i="2" s="1"/>
  <c r="L108" i="2"/>
  <c r="J108" i="2"/>
  <c r="E116" i="2"/>
  <c r="C116" i="2"/>
  <c r="D116" i="2"/>
  <c r="F116" i="2" s="1"/>
  <c r="G116" i="2" s="1"/>
  <c r="G52" i="3" l="1"/>
  <c r="B100" i="6"/>
  <c r="H52" i="3"/>
  <c r="C100" i="6"/>
  <c r="K108" i="2"/>
  <c r="Q107" i="2"/>
  <c r="W106" i="2"/>
  <c r="D103" i="3" s="1"/>
  <c r="V106" i="2"/>
  <c r="C103" i="3" s="1"/>
  <c r="T107" i="2"/>
  <c r="U107" i="2" s="1"/>
  <c r="P108" i="2"/>
  <c r="R108" i="2" s="1"/>
  <c r="S108" i="2" s="1"/>
  <c r="L109" i="2"/>
  <c r="J109" i="2"/>
  <c r="E117" i="2"/>
  <c r="C117" i="2"/>
  <c r="D117" i="2"/>
  <c r="F117" i="2" s="1"/>
  <c r="G117" i="2" s="1"/>
  <c r="H53" i="3" l="1"/>
  <c r="C101" i="6"/>
  <c r="G53" i="3"/>
  <c r="B101" i="6"/>
  <c r="K109" i="2"/>
  <c r="Q108" i="2"/>
  <c r="W107" i="2"/>
  <c r="D104" i="3" s="1"/>
  <c r="V107" i="2"/>
  <c r="C104" i="3" s="1"/>
  <c r="T108" i="2"/>
  <c r="U108" i="2" s="1"/>
  <c r="P109" i="2"/>
  <c r="R109" i="2" s="1"/>
  <c r="S109" i="2" s="1"/>
  <c r="L110" i="2"/>
  <c r="J110" i="2"/>
  <c r="C118" i="2"/>
  <c r="D118" i="2"/>
  <c r="F118" i="2" s="1"/>
  <c r="G118" i="2" s="1"/>
  <c r="E118" i="2"/>
  <c r="H54" i="3" l="1"/>
  <c r="C102" i="6"/>
  <c r="G54" i="3"/>
  <c r="B102" i="6"/>
  <c r="K110" i="2"/>
  <c r="Q109" i="2"/>
  <c r="W108" i="2"/>
  <c r="D105" i="3" s="1"/>
  <c r="V108" i="2"/>
  <c r="C105" i="3" s="1"/>
  <c r="T109" i="2"/>
  <c r="U109" i="2" s="1"/>
  <c r="P110" i="2"/>
  <c r="R110" i="2" s="1"/>
  <c r="S110" i="2" s="1"/>
  <c r="L111" i="2"/>
  <c r="J111" i="2"/>
  <c r="C119" i="2"/>
  <c r="E119" i="2"/>
  <c r="D119" i="2"/>
  <c r="F119" i="2" s="1"/>
  <c r="G119" i="2" s="1"/>
  <c r="G55" i="3" l="1"/>
  <c r="B103" i="6"/>
  <c r="H55" i="3"/>
  <c r="C103" i="6"/>
  <c r="K111" i="2"/>
  <c r="Q110" i="2"/>
  <c r="W109" i="2"/>
  <c r="D106" i="3" s="1"/>
  <c r="V109" i="2"/>
  <c r="C106" i="3" s="1"/>
  <c r="T110" i="2"/>
  <c r="U110" i="2" s="1"/>
  <c r="P111" i="2"/>
  <c r="R111" i="2" s="1"/>
  <c r="S111" i="2" s="1"/>
  <c r="L112" i="2"/>
  <c r="J112" i="2"/>
  <c r="E120" i="2"/>
  <c r="D120" i="2"/>
  <c r="F120" i="2" s="1"/>
  <c r="G120" i="2" s="1"/>
  <c r="C120" i="2"/>
  <c r="G56" i="3" l="1"/>
  <c r="B104" i="6"/>
  <c r="H56" i="3"/>
  <c r="C104" i="6"/>
  <c r="K112" i="2"/>
  <c r="Q111" i="2"/>
  <c r="W110" i="2"/>
  <c r="D107" i="3" s="1"/>
  <c r="V110" i="2"/>
  <c r="C107" i="3" s="1"/>
  <c r="T111" i="2"/>
  <c r="U111" i="2" s="1"/>
  <c r="P112" i="2"/>
  <c r="R112" i="2" s="1"/>
  <c r="S112" i="2" s="1"/>
  <c r="L113" i="2"/>
  <c r="J113" i="2"/>
  <c r="E121" i="2"/>
  <c r="D121" i="2"/>
  <c r="F121" i="2" s="1"/>
  <c r="G121" i="2" s="1"/>
  <c r="C121" i="2"/>
  <c r="G57" i="3" l="1"/>
  <c r="B105" i="6"/>
  <c r="H57" i="3"/>
  <c r="C105" i="6"/>
  <c r="K113" i="2"/>
  <c r="Q112" i="2"/>
  <c r="W111" i="2"/>
  <c r="D108" i="3" s="1"/>
  <c r="V111" i="2"/>
  <c r="C108" i="3" s="1"/>
  <c r="T112" i="2"/>
  <c r="U112" i="2" s="1"/>
  <c r="P113" i="2"/>
  <c r="R113" i="2" s="1"/>
  <c r="S113" i="2" s="1"/>
  <c r="L114" i="2"/>
  <c r="J114" i="2"/>
  <c r="D122" i="2"/>
  <c r="F122" i="2" s="1"/>
  <c r="G122" i="2" s="1"/>
  <c r="E122" i="2"/>
  <c r="C122" i="2"/>
  <c r="H58" i="3" l="1"/>
  <c r="C106" i="6"/>
  <c r="G58" i="3"/>
  <c r="B106" i="6"/>
  <c r="K114" i="2"/>
  <c r="Q113" i="2"/>
  <c r="W112" i="2"/>
  <c r="D109" i="3" s="1"/>
  <c r="V112" i="2"/>
  <c r="C109" i="3" s="1"/>
  <c r="T113" i="2"/>
  <c r="U113" i="2" s="1"/>
  <c r="P114" i="2"/>
  <c r="R114" i="2" s="1"/>
  <c r="S114" i="2" s="1"/>
  <c r="L115" i="2"/>
  <c r="J115" i="2"/>
  <c r="D123" i="2"/>
  <c r="F123" i="2" s="1"/>
  <c r="G123" i="2" s="1"/>
  <c r="C123" i="2"/>
  <c r="E123" i="2"/>
  <c r="G59" i="3" l="1"/>
  <c r="B107" i="6"/>
  <c r="H59" i="3"/>
  <c r="C107" i="6"/>
  <c r="K115" i="2"/>
  <c r="Q114" i="2"/>
  <c r="W113" i="2"/>
  <c r="D110" i="3" s="1"/>
  <c r="V113" i="2"/>
  <c r="C110" i="3" s="1"/>
  <c r="T114" i="2"/>
  <c r="U114" i="2" s="1"/>
  <c r="P115" i="2"/>
  <c r="R115" i="2" s="1"/>
  <c r="S115" i="2" s="1"/>
  <c r="L116" i="2"/>
  <c r="J116" i="2"/>
  <c r="E124" i="2"/>
  <c r="D124" i="2"/>
  <c r="F124" i="2" s="1"/>
  <c r="G124" i="2" s="1"/>
  <c r="C124" i="2"/>
  <c r="G60" i="3" l="1"/>
  <c r="B108" i="6"/>
  <c r="H60" i="3"/>
  <c r="C108" i="6"/>
  <c r="K116" i="2"/>
  <c r="Q115" i="2"/>
  <c r="W114" i="2"/>
  <c r="D111" i="3" s="1"/>
  <c r="V114" i="2"/>
  <c r="C111" i="3" s="1"/>
  <c r="T115" i="2"/>
  <c r="U115" i="2" s="1"/>
  <c r="P116" i="2"/>
  <c r="R116" i="2" s="1"/>
  <c r="S116" i="2" s="1"/>
  <c r="L117" i="2"/>
  <c r="J117" i="2"/>
  <c r="E125" i="2"/>
  <c r="D125" i="2"/>
  <c r="F125" i="2" s="1"/>
  <c r="G125" i="2" s="1"/>
  <c r="C125" i="2"/>
  <c r="H61" i="3" l="1"/>
  <c r="C109" i="6"/>
  <c r="G61" i="3"/>
  <c r="B109" i="6"/>
  <c r="K117" i="2"/>
  <c r="Q116" i="2"/>
  <c r="W115" i="2"/>
  <c r="D112" i="3" s="1"/>
  <c r="V115" i="2"/>
  <c r="C112" i="3" s="1"/>
  <c r="T116" i="2"/>
  <c r="U116" i="2" s="1"/>
  <c r="P117" i="2"/>
  <c r="R117" i="2" s="1"/>
  <c r="S117" i="2" s="1"/>
  <c r="L118" i="2"/>
  <c r="J118" i="2"/>
  <c r="C126" i="2"/>
  <c r="D126" i="2"/>
  <c r="F126" i="2" s="1"/>
  <c r="G126" i="2" s="1"/>
  <c r="E126" i="2"/>
  <c r="G62" i="3" l="1"/>
  <c r="B110" i="6"/>
  <c r="H62" i="3"/>
  <c r="C110" i="6"/>
  <c r="K118" i="2"/>
  <c r="Q117" i="2"/>
  <c r="W116" i="2"/>
  <c r="D113" i="3" s="1"/>
  <c r="V116" i="2"/>
  <c r="C113" i="3" s="1"/>
  <c r="T117" i="2"/>
  <c r="U117" i="2" s="1"/>
  <c r="P118" i="2"/>
  <c r="R118" i="2" s="1"/>
  <c r="S118" i="2" s="1"/>
  <c r="L119" i="2"/>
  <c r="J119" i="2"/>
  <c r="C127" i="2"/>
  <c r="E127" i="2"/>
  <c r="D127" i="2"/>
  <c r="F127" i="2" s="1"/>
  <c r="G127" i="2" s="1"/>
  <c r="G63" i="3" l="1"/>
  <c r="B111" i="6"/>
  <c r="H63" i="3"/>
  <c r="C111" i="6"/>
  <c r="K119" i="2"/>
  <c r="Q118" i="2"/>
  <c r="W117" i="2"/>
  <c r="D114" i="3" s="1"/>
  <c r="V117" i="2"/>
  <c r="C114" i="3" s="1"/>
  <c r="T118" i="2"/>
  <c r="U118" i="2" s="1"/>
  <c r="P119" i="2"/>
  <c r="R119" i="2" s="1"/>
  <c r="S119" i="2" s="1"/>
  <c r="L120" i="2"/>
  <c r="J120" i="2"/>
  <c r="E128" i="2"/>
  <c r="D128" i="2"/>
  <c r="F128" i="2" s="1"/>
  <c r="G128" i="2" s="1"/>
  <c r="C128" i="2"/>
  <c r="G64" i="3" l="1"/>
  <c r="B112" i="6"/>
  <c r="H64" i="3"/>
  <c r="C112" i="6"/>
  <c r="K120" i="2"/>
  <c r="Q119" i="2"/>
  <c r="W118" i="2"/>
  <c r="D115" i="3" s="1"/>
  <c r="V118" i="2"/>
  <c r="C115" i="3" s="1"/>
  <c r="T119" i="2"/>
  <c r="U119" i="2" s="1"/>
  <c r="P120" i="2"/>
  <c r="R120" i="2" s="1"/>
  <c r="S120" i="2" s="1"/>
  <c r="L121" i="2"/>
  <c r="J121" i="2"/>
  <c r="D129" i="2"/>
  <c r="F129" i="2" s="1"/>
  <c r="G129" i="2" s="1"/>
  <c r="C129" i="2"/>
  <c r="E129" i="2"/>
  <c r="H65" i="3" l="1"/>
  <c r="C113" i="6"/>
  <c r="G65" i="3"/>
  <c r="B113" i="6"/>
  <c r="K121" i="2"/>
  <c r="Q120" i="2"/>
  <c r="W119" i="2"/>
  <c r="D116" i="3" s="1"/>
  <c r="V119" i="2"/>
  <c r="C116" i="3" s="1"/>
  <c r="T120" i="2"/>
  <c r="U120" i="2" s="1"/>
  <c r="P121" i="2"/>
  <c r="R121" i="2" s="1"/>
  <c r="S121" i="2" s="1"/>
  <c r="L122" i="2"/>
  <c r="J122" i="2"/>
  <c r="D130" i="2"/>
  <c r="F130" i="2" s="1"/>
  <c r="G130" i="2" s="1"/>
  <c r="E130" i="2"/>
  <c r="C130" i="2"/>
  <c r="H66" i="3" l="1"/>
  <c r="C114" i="6"/>
  <c r="G66" i="3"/>
  <c r="B114" i="6"/>
  <c r="K122" i="2"/>
  <c r="Q121" i="2"/>
  <c r="W120" i="2"/>
  <c r="D117" i="3" s="1"/>
  <c r="V120" i="2"/>
  <c r="C117" i="3" s="1"/>
  <c r="T121" i="2"/>
  <c r="U121" i="2" s="1"/>
  <c r="P122" i="2"/>
  <c r="R122" i="2" s="1"/>
  <c r="S122" i="2" s="1"/>
  <c r="L123" i="2"/>
  <c r="J123" i="2"/>
  <c r="C131" i="2"/>
  <c r="D131" i="2"/>
  <c r="F131" i="2" s="1"/>
  <c r="G131" i="2" s="1"/>
  <c r="E131" i="2"/>
  <c r="G67" i="3" l="1"/>
  <c r="B115" i="6"/>
  <c r="H67" i="3"/>
  <c r="C115" i="6"/>
  <c r="K123" i="2"/>
  <c r="Q122" i="2"/>
  <c r="W121" i="2"/>
  <c r="D118" i="3" s="1"/>
  <c r="V121" i="2"/>
  <c r="C118" i="3" s="1"/>
  <c r="T122" i="2"/>
  <c r="U122" i="2" s="1"/>
  <c r="P123" i="2"/>
  <c r="R123" i="2" s="1"/>
  <c r="S123" i="2" s="1"/>
  <c r="L124" i="2"/>
  <c r="J124" i="2"/>
  <c r="D132" i="2"/>
  <c r="F132" i="2" s="1"/>
  <c r="G132" i="2" s="1"/>
  <c r="C132" i="2"/>
  <c r="E132" i="2"/>
  <c r="G68" i="3" l="1"/>
  <c r="B116" i="6"/>
  <c r="H68" i="3"/>
  <c r="C116" i="6"/>
  <c r="K124" i="2"/>
  <c r="Q123" i="2"/>
  <c r="W122" i="2"/>
  <c r="D119" i="3" s="1"/>
  <c r="V122" i="2"/>
  <c r="C119" i="3" s="1"/>
  <c r="T123" i="2"/>
  <c r="U123" i="2" s="1"/>
  <c r="P124" i="2"/>
  <c r="R124" i="2" s="1"/>
  <c r="S124" i="2" s="1"/>
  <c r="L125" i="2"/>
  <c r="J125" i="2"/>
  <c r="D133" i="2"/>
  <c r="F133" i="2" s="1"/>
  <c r="G133" i="2" s="1"/>
  <c r="E133" i="2"/>
  <c r="C133" i="2"/>
  <c r="H69" i="3" l="1"/>
  <c r="C117" i="6"/>
  <c r="G69" i="3"/>
  <c r="B117" i="6"/>
  <c r="K125" i="2"/>
  <c r="Q124" i="2"/>
  <c r="W123" i="2"/>
  <c r="D120" i="3" s="1"/>
  <c r="V123" i="2"/>
  <c r="C120" i="3" s="1"/>
  <c r="T124" i="2"/>
  <c r="U124" i="2" s="1"/>
  <c r="P125" i="2"/>
  <c r="R125" i="2" s="1"/>
  <c r="S125" i="2" s="1"/>
  <c r="L126" i="2"/>
  <c r="J126" i="2"/>
  <c r="C134" i="2"/>
  <c r="D134" i="2"/>
  <c r="F134" i="2" s="1"/>
  <c r="G134" i="2" s="1"/>
  <c r="E134" i="2"/>
  <c r="H70" i="3" l="1"/>
  <c r="C118" i="6"/>
  <c r="G70" i="3"/>
  <c r="B118" i="6"/>
  <c r="K126" i="2"/>
  <c r="Q125" i="2"/>
  <c r="W124" i="2"/>
  <c r="D121" i="3" s="1"/>
  <c r="V124" i="2"/>
  <c r="C121" i="3" s="1"/>
  <c r="T125" i="2"/>
  <c r="U125" i="2" s="1"/>
  <c r="P126" i="2"/>
  <c r="R126" i="2" s="1"/>
  <c r="S126" i="2" s="1"/>
  <c r="L127" i="2"/>
  <c r="J127" i="2"/>
  <c r="E135" i="2"/>
  <c r="D135" i="2"/>
  <c r="F135" i="2" s="1"/>
  <c r="G135" i="2" s="1"/>
  <c r="C135" i="2"/>
  <c r="H71" i="3" l="1"/>
  <c r="C119" i="6"/>
  <c r="G71" i="3"/>
  <c r="B119" i="6"/>
  <c r="K127" i="2"/>
  <c r="Q126" i="2"/>
  <c r="W125" i="2"/>
  <c r="D122" i="3" s="1"/>
  <c r="V125" i="2"/>
  <c r="C122" i="3" s="1"/>
  <c r="T126" i="2"/>
  <c r="U126" i="2" s="1"/>
  <c r="P127" i="2"/>
  <c r="R127" i="2" s="1"/>
  <c r="S127" i="2" s="1"/>
  <c r="L128" i="2"/>
  <c r="J128" i="2"/>
  <c r="D136" i="2"/>
  <c r="F136" i="2" s="1"/>
  <c r="G136" i="2" s="1"/>
  <c r="C136" i="2"/>
  <c r="E136" i="2"/>
  <c r="G72" i="3" l="1"/>
  <c r="B120" i="6"/>
  <c r="H72" i="3"/>
  <c r="C120" i="6"/>
  <c r="K128" i="2"/>
  <c r="Q127" i="2"/>
  <c r="W126" i="2"/>
  <c r="D123" i="3" s="1"/>
  <c r="V126" i="2"/>
  <c r="C123" i="3" s="1"/>
  <c r="T127" i="2"/>
  <c r="U127" i="2" s="1"/>
  <c r="P128" i="2"/>
  <c r="R128" i="2" s="1"/>
  <c r="S128" i="2" s="1"/>
  <c r="L129" i="2"/>
  <c r="J129" i="2"/>
  <c r="D137" i="2"/>
  <c r="F137" i="2" s="1"/>
  <c r="G137" i="2" s="1"/>
  <c r="E137" i="2"/>
  <c r="C137" i="2"/>
  <c r="H73" i="3" l="1"/>
  <c r="C121" i="6"/>
  <c r="G73" i="3"/>
  <c r="B121" i="6"/>
  <c r="K129" i="2"/>
  <c r="Q128" i="2"/>
  <c r="W127" i="2"/>
  <c r="D124" i="3" s="1"/>
  <c r="V127" i="2"/>
  <c r="C124" i="3" s="1"/>
  <c r="T128" i="2"/>
  <c r="U128" i="2" s="1"/>
  <c r="P129" i="2"/>
  <c r="R129" i="2" s="1"/>
  <c r="S129" i="2" s="1"/>
  <c r="L130" i="2"/>
  <c r="J130" i="2"/>
  <c r="E138" i="2"/>
  <c r="D138" i="2"/>
  <c r="F138" i="2" s="1"/>
  <c r="G138" i="2" s="1"/>
  <c r="C138" i="2"/>
  <c r="G74" i="3" l="1"/>
  <c r="B122" i="6"/>
  <c r="H74" i="3"/>
  <c r="C122" i="6"/>
  <c r="K130" i="2"/>
  <c r="Q129" i="2"/>
  <c r="W128" i="2"/>
  <c r="D125" i="3" s="1"/>
  <c r="V128" i="2"/>
  <c r="C125" i="3" s="1"/>
  <c r="T129" i="2"/>
  <c r="U129" i="2" s="1"/>
  <c r="P130" i="2"/>
  <c r="R130" i="2" s="1"/>
  <c r="S130" i="2" s="1"/>
  <c r="L131" i="2"/>
  <c r="J131" i="2"/>
  <c r="C139" i="2"/>
  <c r="D139" i="2"/>
  <c r="F139" i="2" s="1"/>
  <c r="G139" i="2" s="1"/>
  <c r="E139" i="2"/>
  <c r="G75" i="3" l="1"/>
  <c r="B123" i="6"/>
  <c r="H75" i="3"/>
  <c r="C123" i="6"/>
  <c r="K131" i="2"/>
  <c r="Q130" i="2"/>
  <c r="W129" i="2"/>
  <c r="D126" i="3" s="1"/>
  <c r="V129" i="2"/>
  <c r="C126" i="3" s="1"/>
  <c r="T130" i="2"/>
  <c r="U130" i="2" s="1"/>
  <c r="P131" i="2"/>
  <c r="R131" i="2" s="1"/>
  <c r="S131" i="2" s="1"/>
  <c r="L132" i="2"/>
  <c r="J132" i="2"/>
  <c r="C140" i="2"/>
  <c r="E140" i="2"/>
  <c r="D140" i="2"/>
  <c r="F140" i="2" s="1"/>
  <c r="G140" i="2" s="1"/>
  <c r="G76" i="3" l="1"/>
  <c r="B124" i="6"/>
  <c r="H76" i="3"/>
  <c r="C124" i="6"/>
  <c r="K132" i="2"/>
  <c r="Q131" i="2"/>
  <c r="W130" i="2"/>
  <c r="D127" i="3" s="1"/>
  <c r="V130" i="2"/>
  <c r="C127" i="3" s="1"/>
  <c r="T131" i="2"/>
  <c r="U131" i="2" s="1"/>
  <c r="P132" i="2"/>
  <c r="R132" i="2" s="1"/>
  <c r="S132" i="2" s="1"/>
  <c r="L133" i="2"/>
  <c r="J133" i="2"/>
  <c r="D141" i="2"/>
  <c r="F141" i="2" s="1"/>
  <c r="G141" i="2" s="1"/>
  <c r="C141" i="2"/>
  <c r="E141" i="2"/>
  <c r="G77" i="3" l="1"/>
  <c r="B125" i="6"/>
  <c r="H77" i="3"/>
  <c r="C125" i="6"/>
  <c r="K133" i="2"/>
  <c r="Q132" i="2"/>
  <c r="W131" i="2"/>
  <c r="D128" i="3" s="1"/>
  <c r="V131" i="2"/>
  <c r="C128" i="3" s="1"/>
  <c r="T132" i="2"/>
  <c r="U132" i="2" s="1"/>
  <c r="P133" i="2"/>
  <c r="R133" i="2" s="1"/>
  <c r="S133" i="2" s="1"/>
  <c r="L134" i="2"/>
  <c r="J134" i="2"/>
  <c r="C142" i="2"/>
  <c r="E142" i="2"/>
  <c r="D142" i="2"/>
  <c r="F142" i="2" s="1"/>
  <c r="G142" i="2" s="1"/>
  <c r="H78" i="3" l="1"/>
  <c r="C126" i="6"/>
  <c r="G78" i="3"/>
  <c r="B126" i="6"/>
  <c r="K134" i="2"/>
  <c r="Q133" i="2"/>
  <c r="W132" i="2"/>
  <c r="D129" i="3" s="1"/>
  <c r="V132" i="2"/>
  <c r="C129" i="3" s="1"/>
  <c r="T133" i="2"/>
  <c r="U133" i="2" s="1"/>
  <c r="P134" i="2"/>
  <c r="R134" i="2" s="1"/>
  <c r="S134" i="2" s="1"/>
  <c r="L135" i="2"/>
  <c r="J135" i="2"/>
  <c r="D143" i="2"/>
  <c r="F143" i="2" s="1"/>
  <c r="G143" i="2" s="1"/>
  <c r="C143" i="2"/>
  <c r="E143" i="2"/>
  <c r="H79" i="3" l="1"/>
  <c r="C127" i="6"/>
  <c r="G79" i="3"/>
  <c r="B127" i="6"/>
  <c r="K135" i="2"/>
  <c r="Q134" i="2"/>
  <c r="W133" i="2"/>
  <c r="D130" i="3" s="1"/>
  <c r="V133" i="2"/>
  <c r="C130" i="3" s="1"/>
  <c r="T134" i="2"/>
  <c r="U134" i="2" s="1"/>
  <c r="P135" i="2"/>
  <c r="R135" i="2" s="1"/>
  <c r="S135" i="2" s="1"/>
  <c r="L136" i="2"/>
  <c r="J136" i="2"/>
  <c r="E144" i="2"/>
  <c r="C144" i="2"/>
  <c r="D144" i="2"/>
  <c r="F144" i="2" s="1"/>
  <c r="G144" i="2" s="1"/>
  <c r="H80" i="3" l="1"/>
  <c r="C128" i="6"/>
  <c r="G80" i="3"/>
  <c r="B128" i="6"/>
  <c r="K136" i="2"/>
  <c r="Q135" i="2"/>
  <c r="W134" i="2"/>
  <c r="D131" i="3" s="1"/>
  <c r="V134" i="2"/>
  <c r="C131" i="3" s="1"/>
  <c r="T135" i="2"/>
  <c r="U135" i="2" s="1"/>
  <c r="P136" i="2"/>
  <c r="R136" i="2" s="1"/>
  <c r="S136" i="2" s="1"/>
  <c r="L137" i="2"/>
  <c r="J137" i="2"/>
  <c r="E145" i="2"/>
  <c r="D145" i="2"/>
  <c r="F145" i="2" s="1"/>
  <c r="G145" i="2" s="1"/>
  <c r="C145" i="2"/>
  <c r="G81" i="3" l="1"/>
  <c r="B129" i="6"/>
  <c r="H81" i="3"/>
  <c r="C129" i="6"/>
  <c r="K137" i="2"/>
  <c r="Q136" i="2"/>
  <c r="W135" i="2"/>
  <c r="D132" i="3" s="1"/>
  <c r="V135" i="2"/>
  <c r="C132" i="3" s="1"/>
  <c r="T136" i="2"/>
  <c r="U136" i="2" s="1"/>
  <c r="P137" i="2"/>
  <c r="R137" i="2" s="1"/>
  <c r="S137" i="2" s="1"/>
  <c r="L138" i="2"/>
  <c r="J138" i="2"/>
  <c r="C146" i="2"/>
  <c r="E146" i="2"/>
  <c r="D146" i="2"/>
  <c r="F146" i="2" s="1"/>
  <c r="G146" i="2" s="1"/>
  <c r="G82" i="3" l="1"/>
  <c r="B130" i="6"/>
  <c r="H82" i="3"/>
  <c r="C130" i="6"/>
  <c r="K138" i="2"/>
  <c r="Q137" i="2"/>
  <c r="W136" i="2"/>
  <c r="D133" i="3" s="1"/>
  <c r="V136" i="2"/>
  <c r="C133" i="3" s="1"/>
  <c r="T137" i="2"/>
  <c r="U137" i="2" s="1"/>
  <c r="P138" i="2"/>
  <c r="R138" i="2" s="1"/>
  <c r="S138" i="2" s="1"/>
  <c r="L139" i="2"/>
  <c r="J139" i="2"/>
  <c r="C147" i="2"/>
  <c r="E147" i="2"/>
  <c r="D147" i="2"/>
  <c r="F147" i="2" s="1"/>
  <c r="G147" i="2" s="1"/>
  <c r="H83" i="3" l="1"/>
  <c r="C131" i="6"/>
  <c r="G83" i="3"/>
  <c r="B131" i="6"/>
  <c r="K139" i="2"/>
  <c r="Q138" i="2"/>
  <c r="W137" i="2"/>
  <c r="D134" i="3" s="1"/>
  <c r="V137" i="2"/>
  <c r="C134" i="3" s="1"/>
  <c r="T138" i="2"/>
  <c r="U138" i="2" s="1"/>
  <c r="P139" i="2"/>
  <c r="R139" i="2" s="1"/>
  <c r="S139" i="2" s="1"/>
  <c r="L140" i="2"/>
  <c r="J140" i="2"/>
  <c r="D148" i="2"/>
  <c r="F148" i="2" s="1"/>
  <c r="G148" i="2" s="1"/>
  <c r="E148" i="2"/>
  <c r="C148" i="2"/>
  <c r="G84" i="3" l="1"/>
  <c r="B132" i="6"/>
  <c r="H84" i="3"/>
  <c r="C132" i="6"/>
  <c r="K140" i="2"/>
  <c r="Q139" i="2"/>
  <c r="W138" i="2"/>
  <c r="D135" i="3" s="1"/>
  <c r="V138" i="2"/>
  <c r="C135" i="3" s="1"/>
  <c r="T139" i="2"/>
  <c r="U139" i="2" s="1"/>
  <c r="P140" i="2"/>
  <c r="R140" i="2" s="1"/>
  <c r="S140" i="2" s="1"/>
  <c r="L141" i="2"/>
  <c r="J141" i="2"/>
  <c r="C149" i="2"/>
  <c r="E149" i="2"/>
  <c r="D149" i="2"/>
  <c r="F149" i="2" s="1"/>
  <c r="G149" i="2" s="1"/>
  <c r="H85" i="3" l="1"/>
  <c r="C133" i="6"/>
  <c r="G85" i="3"/>
  <c r="B133" i="6"/>
  <c r="K141" i="2"/>
  <c r="Q140" i="2"/>
  <c r="W139" i="2"/>
  <c r="D136" i="3" s="1"/>
  <c r="V139" i="2"/>
  <c r="C136" i="3" s="1"/>
  <c r="T140" i="2"/>
  <c r="U140" i="2" s="1"/>
  <c r="P141" i="2"/>
  <c r="R141" i="2" s="1"/>
  <c r="S141" i="2" s="1"/>
  <c r="L142" i="2"/>
  <c r="J142" i="2"/>
  <c r="D150" i="2"/>
  <c r="F150" i="2" s="1"/>
  <c r="G150" i="2" s="1"/>
  <c r="C150" i="2"/>
  <c r="E150" i="2"/>
  <c r="H86" i="3" l="1"/>
  <c r="C134" i="6"/>
  <c r="G86" i="3"/>
  <c r="B134" i="6"/>
  <c r="K142" i="2"/>
  <c r="Q141" i="2"/>
  <c r="W140" i="2"/>
  <c r="D137" i="3" s="1"/>
  <c r="V140" i="2"/>
  <c r="C137" i="3" s="1"/>
  <c r="T141" i="2"/>
  <c r="U141" i="2" s="1"/>
  <c r="P142" i="2"/>
  <c r="R142" i="2" s="1"/>
  <c r="S142" i="2" s="1"/>
  <c r="L143" i="2"/>
  <c r="J143" i="2"/>
  <c r="D151" i="2"/>
  <c r="F151" i="2" s="1"/>
  <c r="G151" i="2" s="1"/>
  <c r="E151" i="2"/>
  <c r="C151" i="2"/>
  <c r="G87" i="3" l="1"/>
  <c r="B135" i="6"/>
  <c r="H87" i="3"/>
  <c r="C135" i="6"/>
  <c r="K143" i="2"/>
  <c r="Q142" i="2"/>
  <c r="W141" i="2"/>
  <c r="D138" i="3" s="1"/>
  <c r="V141" i="2"/>
  <c r="C138" i="3" s="1"/>
  <c r="T142" i="2"/>
  <c r="U142" i="2" s="1"/>
  <c r="P143" i="2"/>
  <c r="R143" i="2" s="1"/>
  <c r="S143" i="2" s="1"/>
  <c r="L144" i="2"/>
  <c r="J144" i="2"/>
  <c r="D152" i="2"/>
  <c r="F152" i="2" s="1"/>
  <c r="G152" i="2" s="1"/>
  <c r="C152" i="2"/>
  <c r="E152" i="2"/>
  <c r="H88" i="3" l="1"/>
  <c r="C136" i="6"/>
  <c r="G88" i="3"/>
  <c r="B136" i="6"/>
  <c r="K144" i="2"/>
  <c r="Q143" i="2"/>
  <c r="W142" i="2"/>
  <c r="D139" i="3" s="1"/>
  <c r="V142" i="2"/>
  <c r="C139" i="3" s="1"/>
  <c r="T143" i="2"/>
  <c r="U143" i="2" s="1"/>
  <c r="P144" i="2"/>
  <c r="R144" i="2" s="1"/>
  <c r="S144" i="2" s="1"/>
  <c r="L145" i="2"/>
  <c r="J145" i="2"/>
  <c r="D153" i="2"/>
  <c r="F153" i="2" s="1"/>
  <c r="G153" i="2" s="1"/>
  <c r="C153" i="2"/>
  <c r="E153" i="2"/>
  <c r="H89" i="3" l="1"/>
  <c r="C137" i="6"/>
  <c r="G89" i="3"/>
  <c r="B137" i="6"/>
  <c r="K145" i="2"/>
  <c r="Q144" i="2"/>
  <c r="W143" i="2"/>
  <c r="D140" i="3" s="1"/>
  <c r="V143" i="2"/>
  <c r="C140" i="3" s="1"/>
  <c r="T144" i="2"/>
  <c r="U144" i="2" s="1"/>
  <c r="P145" i="2"/>
  <c r="R145" i="2" s="1"/>
  <c r="S145" i="2" s="1"/>
  <c r="L146" i="2"/>
  <c r="J146" i="2"/>
  <c r="E154" i="2"/>
  <c r="D154" i="2"/>
  <c r="F154" i="2" s="1"/>
  <c r="G154" i="2" s="1"/>
  <c r="C154" i="2"/>
  <c r="G90" i="3" l="1"/>
  <c r="B138" i="6"/>
  <c r="H90" i="3"/>
  <c r="C138" i="6"/>
  <c r="K146" i="2"/>
  <c r="Q145" i="2"/>
  <c r="W144" i="2"/>
  <c r="D141" i="3" s="1"/>
  <c r="V144" i="2"/>
  <c r="C141" i="3" s="1"/>
  <c r="T145" i="2"/>
  <c r="U145" i="2" s="1"/>
  <c r="P146" i="2"/>
  <c r="R146" i="2" s="1"/>
  <c r="S146" i="2" s="1"/>
  <c r="L147" i="2"/>
  <c r="J147" i="2"/>
  <c r="D155" i="2"/>
  <c r="F155" i="2" s="1"/>
  <c r="G155" i="2" s="1"/>
  <c r="E155" i="2"/>
  <c r="C155" i="2"/>
  <c r="H91" i="3" l="1"/>
  <c r="C139" i="6"/>
  <c r="G91" i="3"/>
  <c r="B139" i="6"/>
  <c r="K147" i="2"/>
  <c r="Q146" i="2"/>
  <c r="W145" i="2"/>
  <c r="D142" i="3" s="1"/>
  <c r="V145" i="2"/>
  <c r="C142" i="3" s="1"/>
  <c r="T146" i="2"/>
  <c r="U146" i="2" s="1"/>
  <c r="P147" i="2"/>
  <c r="R147" i="2" s="1"/>
  <c r="S147" i="2" s="1"/>
  <c r="L148" i="2"/>
  <c r="J148" i="2"/>
  <c r="E156" i="2"/>
  <c r="C156" i="2"/>
  <c r="D156" i="2"/>
  <c r="F156" i="2" s="1"/>
  <c r="G156" i="2" s="1"/>
  <c r="G92" i="3" l="1"/>
  <c r="B140" i="6"/>
  <c r="H92" i="3"/>
  <c r="C140" i="6"/>
  <c r="K148" i="2"/>
  <c r="Q147" i="2"/>
  <c r="W146" i="2"/>
  <c r="D143" i="3" s="1"/>
  <c r="V146" i="2"/>
  <c r="C143" i="3" s="1"/>
  <c r="T147" i="2"/>
  <c r="U147" i="2" s="1"/>
  <c r="P148" i="2"/>
  <c r="R148" i="2" s="1"/>
  <c r="S148" i="2" s="1"/>
  <c r="L149" i="2"/>
  <c r="J149" i="2"/>
  <c r="E157" i="2"/>
  <c r="D157" i="2"/>
  <c r="F157" i="2" s="1"/>
  <c r="G157" i="2" s="1"/>
  <c r="C157" i="2"/>
  <c r="G93" i="3" l="1"/>
  <c r="B141" i="6"/>
  <c r="H93" i="3"/>
  <c r="C141" i="6"/>
  <c r="K149" i="2"/>
  <c r="Q148" i="2"/>
  <c r="W147" i="2"/>
  <c r="D144" i="3" s="1"/>
  <c r="V147" i="2"/>
  <c r="C144" i="3" s="1"/>
  <c r="T148" i="2"/>
  <c r="U148" i="2" s="1"/>
  <c r="P149" i="2"/>
  <c r="R149" i="2" s="1"/>
  <c r="S149" i="2" s="1"/>
  <c r="L150" i="2"/>
  <c r="J150" i="2"/>
  <c r="C158" i="2"/>
  <c r="E158" i="2"/>
  <c r="D158" i="2"/>
  <c r="F158" i="2" s="1"/>
  <c r="G158" i="2" s="1"/>
  <c r="H94" i="3" l="1"/>
  <c r="C142" i="6"/>
  <c r="G94" i="3"/>
  <c r="B142" i="6"/>
  <c r="K150" i="2"/>
  <c r="Q149" i="2"/>
  <c r="W148" i="2"/>
  <c r="D145" i="3" s="1"/>
  <c r="V148" i="2"/>
  <c r="C145" i="3" s="1"/>
  <c r="T149" i="2"/>
  <c r="U149" i="2" s="1"/>
  <c r="P150" i="2"/>
  <c r="R150" i="2" s="1"/>
  <c r="S150" i="2" s="1"/>
  <c r="L151" i="2"/>
  <c r="J151" i="2"/>
  <c r="E159" i="2"/>
  <c r="C159" i="2"/>
  <c r="D159" i="2"/>
  <c r="F159" i="2" s="1"/>
  <c r="G159" i="2" s="1"/>
  <c r="H95" i="3" l="1"/>
  <c r="C143" i="6"/>
  <c r="G95" i="3"/>
  <c r="B143" i="6"/>
  <c r="K151" i="2"/>
  <c r="Q150" i="2"/>
  <c r="W149" i="2"/>
  <c r="D146" i="3" s="1"/>
  <c r="V149" i="2"/>
  <c r="C146" i="3" s="1"/>
  <c r="T150" i="2"/>
  <c r="U150" i="2" s="1"/>
  <c r="P151" i="2"/>
  <c r="R151" i="2" s="1"/>
  <c r="S151" i="2" s="1"/>
  <c r="L152" i="2"/>
  <c r="J152" i="2"/>
  <c r="D160" i="2"/>
  <c r="F160" i="2" s="1"/>
  <c r="G160" i="2" s="1"/>
  <c r="E160" i="2"/>
  <c r="C160" i="2"/>
  <c r="G96" i="3" l="1"/>
  <c r="B144" i="6"/>
  <c r="H96" i="3"/>
  <c r="C144" i="6"/>
  <c r="K152" i="2"/>
  <c r="Q151" i="2"/>
  <c r="W150" i="2"/>
  <c r="D147" i="3" s="1"/>
  <c r="V150" i="2"/>
  <c r="C147" i="3" s="1"/>
  <c r="T151" i="2"/>
  <c r="U151" i="2" s="1"/>
  <c r="P152" i="2"/>
  <c r="R152" i="2" s="1"/>
  <c r="S152" i="2" s="1"/>
  <c r="L153" i="2"/>
  <c r="J153" i="2"/>
  <c r="E161" i="2"/>
  <c r="D161" i="2"/>
  <c r="F161" i="2" s="1"/>
  <c r="G161" i="2" s="1"/>
  <c r="C161" i="2"/>
  <c r="H97" i="3" l="1"/>
  <c r="C145" i="6"/>
  <c r="G97" i="3"/>
  <c r="B145" i="6"/>
  <c r="K153" i="2"/>
  <c r="Q152" i="2"/>
  <c r="W151" i="2"/>
  <c r="D148" i="3" s="1"/>
  <c r="V151" i="2"/>
  <c r="C148" i="3" s="1"/>
  <c r="T152" i="2"/>
  <c r="U152" i="2" s="1"/>
  <c r="P153" i="2"/>
  <c r="R153" i="2" s="1"/>
  <c r="S153" i="2" s="1"/>
  <c r="L154" i="2"/>
  <c r="J154" i="2"/>
  <c r="D162" i="2"/>
  <c r="F162" i="2" s="1"/>
  <c r="G162" i="2" s="1"/>
  <c r="E162" i="2"/>
  <c r="C162" i="2"/>
  <c r="H98" i="3" l="1"/>
  <c r="C146" i="6"/>
  <c r="G98" i="3"/>
  <c r="B146" i="6"/>
  <c r="K154" i="2"/>
  <c r="Q153" i="2"/>
  <c r="W152" i="2"/>
  <c r="D149" i="3" s="1"/>
  <c r="V152" i="2"/>
  <c r="C149" i="3" s="1"/>
  <c r="T153" i="2"/>
  <c r="U153" i="2" s="1"/>
  <c r="P154" i="2"/>
  <c r="R154" i="2" s="1"/>
  <c r="S154" i="2" s="1"/>
  <c r="L155" i="2"/>
  <c r="J155" i="2"/>
  <c r="E163" i="2"/>
  <c r="D163" i="2"/>
  <c r="F163" i="2" s="1"/>
  <c r="G163" i="2" s="1"/>
  <c r="C163" i="2"/>
  <c r="G99" i="3" l="1"/>
  <c r="B147" i="6"/>
  <c r="H99" i="3"/>
  <c r="C147" i="6"/>
  <c r="K155" i="2"/>
  <c r="Q154" i="2"/>
  <c r="W153" i="2"/>
  <c r="D150" i="3" s="1"/>
  <c r="V153" i="2"/>
  <c r="C150" i="3" s="1"/>
  <c r="T154" i="2"/>
  <c r="U154" i="2" s="1"/>
  <c r="P155" i="2"/>
  <c r="R155" i="2" s="1"/>
  <c r="S155" i="2" s="1"/>
  <c r="L156" i="2"/>
  <c r="J156" i="2"/>
  <c r="D164" i="2"/>
  <c r="F164" i="2" s="1"/>
  <c r="G164" i="2" s="1"/>
  <c r="C164" i="2"/>
  <c r="E164" i="2"/>
  <c r="H100" i="3" l="1"/>
  <c r="C148" i="6"/>
  <c r="G100" i="3"/>
  <c r="B148" i="6"/>
  <c r="K156" i="2"/>
  <c r="Q155" i="2"/>
  <c r="W154" i="2"/>
  <c r="D151" i="3" s="1"/>
  <c r="V154" i="2"/>
  <c r="C151" i="3" s="1"/>
  <c r="T155" i="2"/>
  <c r="U155" i="2" s="1"/>
  <c r="P156" i="2"/>
  <c r="R156" i="2" s="1"/>
  <c r="S156" i="2" s="1"/>
  <c r="L157" i="2"/>
  <c r="J157" i="2"/>
  <c r="C165" i="2"/>
  <c r="E165" i="2"/>
  <c r="D165" i="2"/>
  <c r="F165" i="2" s="1"/>
  <c r="G165" i="2" s="1"/>
  <c r="H101" i="3" l="1"/>
  <c r="C149" i="6"/>
  <c r="G101" i="3"/>
  <c r="B149" i="6"/>
  <c r="K157" i="2"/>
  <c r="Q156" i="2"/>
  <c r="W155" i="2"/>
  <c r="D152" i="3" s="1"/>
  <c r="V155" i="2"/>
  <c r="C152" i="3" s="1"/>
  <c r="T156" i="2"/>
  <c r="U156" i="2" s="1"/>
  <c r="P157" i="2"/>
  <c r="R157" i="2" s="1"/>
  <c r="S157" i="2" s="1"/>
  <c r="L158" i="2"/>
  <c r="J158" i="2"/>
  <c r="D166" i="2"/>
  <c r="F166" i="2" s="1"/>
  <c r="G166" i="2" s="1"/>
  <c r="C166" i="2"/>
  <c r="E166" i="2"/>
  <c r="H102" i="3" l="1"/>
  <c r="C150" i="6"/>
  <c r="G102" i="3"/>
  <c r="B150" i="6"/>
  <c r="K158" i="2"/>
  <c r="Q157" i="2"/>
  <c r="W156" i="2"/>
  <c r="D153" i="3" s="1"/>
  <c r="V156" i="2"/>
  <c r="C153" i="3" s="1"/>
  <c r="T157" i="2"/>
  <c r="U157" i="2" s="1"/>
  <c r="P158" i="2"/>
  <c r="R158" i="2" s="1"/>
  <c r="S158" i="2" s="1"/>
  <c r="L159" i="2"/>
  <c r="J159" i="2"/>
  <c r="C167" i="2"/>
  <c r="D167" i="2"/>
  <c r="F167" i="2" s="1"/>
  <c r="G167" i="2" s="1"/>
  <c r="E167" i="2"/>
  <c r="G103" i="3" l="1"/>
  <c r="B151" i="6"/>
  <c r="H103" i="3"/>
  <c r="C151" i="6"/>
  <c r="K159" i="2"/>
  <c r="Q158" i="2"/>
  <c r="W157" i="2"/>
  <c r="D154" i="3" s="1"/>
  <c r="V157" i="2"/>
  <c r="C154" i="3" s="1"/>
  <c r="T158" i="2"/>
  <c r="U158" i="2" s="1"/>
  <c r="P159" i="2"/>
  <c r="R159" i="2" s="1"/>
  <c r="S159" i="2" s="1"/>
  <c r="L160" i="2"/>
  <c r="J160" i="2"/>
  <c r="D168" i="2"/>
  <c r="F168" i="2" s="1"/>
  <c r="G168" i="2" s="1"/>
  <c r="C168" i="2"/>
  <c r="E168" i="2"/>
  <c r="G104" i="3" l="1"/>
  <c r="B152" i="6"/>
  <c r="H104" i="3"/>
  <c r="C152" i="6"/>
  <c r="K160" i="2"/>
  <c r="Q159" i="2"/>
  <c r="W158" i="2"/>
  <c r="D155" i="3" s="1"/>
  <c r="V158" i="2"/>
  <c r="C155" i="3" s="1"/>
  <c r="T159" i="2"/>
  <c r="U159" i="2" s="1"/>
  <c r="P160" i="2"/>
  <c r="R160" i="2" s="1"/>
  <c r="S160" i="2" s="1"/>
  <c r="L161" i="2"/>
  <c r="J161" i="2"/>
  <c r="D169" i="2"/>
  <c r="F169" i="2" s="1"/>
  <c r="G169" i="2" s="1"/>
  <c r="E169" i="2"/>
  <c r="C169" i="2"/>
  <c r="G105" i="3" l="1"/>
  <c r="B153" i="6"/>
  <c r="H105" i="3"/>
  <c r="C153" i="6"/>
  <c r="K161" i="2"/>
  <c r="Q160" i="2"/>
  <c r="W159" i="2"/>
  <c r="D156" i="3" s="1"/>
  <c r="V159" i="2"/>
  <c r="C156" i="3" s="1"/>
  <c r="T160" i="2"/>
  <c r="U160" i="2" s="1"/>
  <c r="P161" i="2"/>
  <c r="R161" i="2" s="1"/>
  <c r="S161" i="2" s="1"/>
  <c r="L162" i="2"/>
  <c r="J162" i="2"/>
  <c r="D170" i="2"/>
  <c r="F170" i="2" s="1"/>
  <c r="G170" i="2" s="1"/>
  <c r="C170" i="2"/>
  <c r="E170" i="2"/>
  <c r="G106" i="3" l="1"/>
  <c r="B154" i="6"/>
  <c r="H106" i="3"/>
  <c r="C154" i="6"/>
  <c r="K162" i="2"/>
  <c r="Q161" i="2"/>
  <c r="W160" i="2"/>
  <c r="D157" i="3" s="1"/>
  <c r="V160" i="2"/>
  <c r="C157" i="3" s="1"/>
  <c r="T161" i="2"/>
  <c r="U161" i="2" s="1"/>
  <c r="P162" i="2"/>
  <c r="R162" i="2" s="1"/>
  <c r="S162" i="2" s="1"/>
  <c r="L163" i="2"/>
  <c r="J163" i="2"/>
  <c r="C171" i="2"/>
  <c r="D171" i="2"/>
  <c r="F171" i="2" s="1"/>
  <c r="G171" i="2" s="1"/>
  <c r="E171" i="2"/>
  <c r="G107" i="3" l="1"/>
  <c r="B155" i="6"/>
  <c r="H107" i="3"/>
  <c r="C155" i="6"/>
  <c r="K163" i="2"/>
  <c r="Q162" i="2"/>
  <c r="W161" i="2"/>
  <c r="D158" i="3" s="1"/>
  <c r="V161" i="2"/>
  <c r="C158" i="3" s="1"/>
  <c r="T162" i="2"/>
  <c r="U162" i="2" s="1"/>
  <c r="P163" i="2"/>
  <c r="R163" i="2" s="1"/>
  <c r="S163" i="2" s="1"/>
  <c r="L164" i="2"/>
  <c r="J164" i="2"/>
  <c r="D172" i="2"/>
  <c r="F172" i="2" s="1"/>
  <c r="G172" i="2" s="1"/>
  <c r="C172" i="2"/>
  <c r="E172" i="2"/>
  <c r="G108" i="3" l="1"/>
  <c r="B156" i="6"/>
  <c r="H108" i="3"/>
  <c r="C156" i="6"/>
  <c r="K164" i="2"/>
  <c r="Q163" i="2"/>
  <c r="W162" i="2"/>
  <c r="D159" i="3" s="1"/>
  <c r="V162" i="2"/>
  <c r="C159" i="3" s="1"/>
  <c r="T163" i="2"/>
  <c r="U163" i="2" s="1"/>
  <c r="P164" i="2"/>
  <c r="R164" i="2" s="1"/>
  <c r="S164" i="2" s="1"/>
  <c r="L165" i="2"/>
  <c r="J165" i="2"/>
  <c r="E173" i="2"/>
  <c r="D173" i="2"/>
  <c r="F173" i="2" s="1"/>
  <c r="G173" i="2" s="1"/>
  <c r="C173" i="2"/>
  <c r="G109" i="3" l="1"/>
  <c r="B157" i="6"/>
  <c r="H109" i="3"/>
  <c r="C157" i="6"/>
  <c r="K165" i="2"/>
  <c r="Q164" i="2"/>
  <c r="W163" i="2"/>
  <c r="D160" i="3" s="1"/>
  <c r="V163" i="2"/>
  <c r="C160" i="3" s="1"/>
  <c r="T164" i="2"/>
  <c r="U164" i="2" s="1"/>
  <c r="P165" i="2"/>
  <c r="R165" i="2" s="1"/>
  <c r="S165" i="2" s="1"/>
  <c r="L166" i="2"/>
  <c r="J166" i="2"/>
  <c r="C174" i="2"/>
  <c r="E174" i="2"/>
  <c r="D174" i="2"/>
  <c r="F174" i="2" s="1"/>
  <c r="G174" i="2" s="1"/>
  <c r="G110" i="3" l="1"/>
  <c r="B158" i="6"/>
  <c r="H110" i="3"/>
  <c r="C158" i="6"/>
  <c r="K166" i="2"/>
  <c r="Q165" i="2"/>
  <c r="W164" i="2"/>
  <c r="D161" i="3" s="1"/>
  <c r="V164" i="2"/>
  <c r="C161" i="3" s="1"/>
  <c r="T165" i="2"/>
  <c r="U165" i="2" s="1"/>
  <c r="P166" i="2"/>
  <c r="R166" i="2" s="1"/>
  <c r="S166" i="2" s="1"/>
  <c r="L167" i="2"/>
  <c r="J167" i="2"/>
  <c r="E175" i="2"/>
  <c r="C175" i="2"/>
  <c r="D175" i="2"/>
  <c r="F175" i="2" s="1"/>
  <c r="G175" i="2" s="1"/>
  <c r="H111" i="3" l="1"/>
  <c r="C159" i="6"/>
  <c r="G111" i="3"/>
  <c r="B159" i="6"/>
  <c r="K167" i="2"/>
  <c r="Q166" i="2"/>
  <c r="W165" i="2"/>
  <c r="D162" i="3" s="1"/>
  <c r="V165" i="2"/>
  <c r="C162" i="3" s="1"/>
  <c r="T166" i="2"/>
  <c r="U166" i="2" s="1"/>
  <c r="P167" i="2"/>
  <c r="R167" i="2" s="1"/>
  <c r="S167" i="2" s="1"/>
  <c r="L168" i="2"/>
  <c r="J168" i="2"/>
  <c r="E176" i="2"/>
  <c r="C176" i="2"/>
  <c r="D176" i="2"/>
  <c r="F176" i="2" s="1"/>
  <c r="G176" i="2" s="1"/>
  <c r="G112" i="3" l="1"/>
  <c r="B160" i="6"/>
  <c r="H112" i="3"/>
  <c r="C160" i="6"/>
  <c r="K168" i="2"/>
  <c r="Q167" i="2"/>
  <c r="W166" i="2"/>
  <c r="D163" i="3" s="1"/>
  <c r="V166" i="2"/>
  <c r="C163" i="3" s="1"/>
  <c r="T167" i="2"/>
  <c r="U167" i="2" s="1"/>
  <c r="P168" i="2"/>
  <c r="R168" i="2" s="1"/>
  <c r="S168" i="2" s="1"/>
  <c r="L169" i="2"/>
  <c r="J169" i="2"/>
  <c r="C177" i="2"/>
  <c r="E177" i="2"/>
  <c r="D177" i="2"/>
  <c r="F177" i="2" s="1"/>
  <c r="G177" i="2" s="1"/>
  <c r="G113" i="3" l="1"/>
  <c r="B161" i="6"/>
  <c r="H113" i="3"/>
  <c r="C161" i="6"/>
  <c r="K169" i="2"/>
  <c r="Q168" i="2"/>
  <c r="W167" i="2"/>
  <c r="D164" i="3" s="1"/>
  <c r="V167" i="2"/>
  <c r="C164" i="3" s="1"/>
  <c r="T168" i="2"/>
  <c r="U168" i="2" s="1"/>
  <c r="P169" i="2"/>
  <c r="R169" i="2" s="1"/>
  <c r="S169" i="2" s="1"/>
  <c r="L170" i="2"/>
  <c r="J170" i="2"/>
  <c r="D178" i="2"/>
  <c r="F178" i="2" s="1"/>
  <c r="G178" i="2" s="1"/>
  <c r="C178" i="2"/>
  <c r="E178" i="2"/>
  <c r="H114" i="3" l="1"/>
  <c r="C162" i="6"/>
  <c r="G114" i="3"/>
  <c r="B162" i="6"/>
  <c r="K170" i="2"/>
  <c r="Q169" i="2"/>
  <c r="W168" i="2"/>
  <c r="D165" i="3" s="1"/>
  <c r="V168" i="2"/>
  <c r="C165" i="3" s="1"/>
  <c r="T169" i="2"/>
  <c r="U169" i="2" s="1"/>
  <c r="P170" i="2"/>
  <c r="R170" i="2" s="1"/>
  <c r="S170" i="2" s="1"/>
  <c r="L171" i="2"/>
  <c r="J171" i="2"/>
  <c r="D179" i="2"/>
  <c r="F179" i="2" s="1"/>
  <c r="G179" i="2" s="1"/>
  <c r="E179" i="2"/>
  <c r="C179" i="2"/>
  <c r="H115" i="3" l="1"/>
  <c r="C163" i="6"/>
  <c r="G115" i="3"/>
  <c r="B163" i="6"/>
  <c r="K171" i="2"/>
  <c r="Q170" i="2"/>
  <c r="W169" i="2"/>
  <c r="D166" i="3" s="1"/>
  <c r="V169" i="2"/>
  <c r="C166" i="3" s="1"/>
  <c r="T170" i="2"/>
  <c r="U170" i="2" s="1"/>
  <c r="P171" i="2"/>
  <c r="R171" i="2" s="1"/>
  <c r="S171" i="2" s="1"/>
  <c r="L172" i="2"/>
  <c r="J172" i="2"/>
  <c r="C180" i="2"/>
  <c r="D180" i="2"/>
  <c r="F180" i="2" s="1"/>
  <c r="G180" i="2" s="1"/>
  <c r="E180" i="2"/>
  <c r="H116" i="3" l="1"/>
  <c r="C164" i="6"/>
  <c r="G116" i="3"/>
  <c r="B164" i="6"/>
  <c r="K172" i="2"/>
  <c r="Q171" i="2"/>
  <c r="W170" i="2"/>
  <c r="D167" i="3" s="1"/>
  <c r="V170" i="2"/>
  <c r="C167" i="3" s="1"/>
  <c r="T171" i="2"/>
  <c r="U171" i="2" s="1"/>
  <c r="P172" i="2"/>
  <c r="R172" i="2" s="1"/>
  <c r="S172" i="2" s="1"/>
  <c r="L173" i="2"/>
  <c r="J173" i="2"/>
  <c r="D181" i="2"/>
  <c r="F181" i="2" s="1"/>
  <c r="G181" i="2" s="1"/>
  <c r="C181" i="2"/>
  <c r="E181" i="2"/>
  <c r="H117" i="3" l="1"/>
  <c r="C165" i="6"/>
  <c r="G117" i="3"/>
  <c r="B165" i="6"/>
  <c r="K173" i="2"/>
  <c r="Q172" i="2"/>
  <c r="W171" i="2"/>
  <c r="D168" i="3" s="1"/>
  <c r="V171" i="2"/>
  <c r="C168" i="3" s="1"/>
  <c r="T172" i="2"/>
  <c r="U172" i="2" s="1"/>
  <c r="P173" i="2"/>
  <c r="R173" i="2" s="1"/>
  <c r="S173" i="2" s="1"/>
  <c r="L174" i="2"/>
  <c r="J174" i="2"/>
  <c r="E182" i="2"/>
  <c r="D182" i="2"/>
  <c r="F182" i="2" s="1"/>
  <c r="G182" i="2" s="1"/>
  <c r="C182" i="2"/>
  <c r="H118" i="3" l="1"/>
  <c r="C166" i="6"/>
  <c r="G118" i="3"/>
  <c r="B166" i="6"/>
  <c r="K174" i="2"/>
  <c r="Q173" i="2"/>
  <c r="W172" i="2"/>
  <c r="D169" i="3" s="1"/>
  <c r="V172" i="2"/>
  <c r="C169" i="3" s="1"/>
  <c r="T173" i="2"/>
  <c r="U173" i="2" s="1"/>
  <c r="P174" i="2"/>
  <c r="R174" i="2" s="1"/>
  <c r="S174" i="2" s="1"/>
  <c r="L175" i="2"/>
  <c r="J175" i="2"/>
  <c r="D183" i="2"/>
  <c r="F183" i="2" s="1"/>
  <c r="G183" i="2" s="1"/>
  <c r="C183" i="2"/>
  <c r="E183" i="2"/>
  <c r="H119" i="3" l="1"/>
  <c r="C167" i="6"/>
  <c r="G119" i="3"/>
  <c r="B167" i="6"/>
  <c r="K175" i="2"/>
  <c r="Q174" i="2"/>
  <c r="W173" i="2"/>
  <c r="D170" i="3" s="1"/>
  <c r="V173" i="2"/>
  <c r="C170" i="3" s="1"/>
  <c r="T174" i="2"/>
  <c r="U174" i="2" s="1"/>
  <c r="P175" i="2"/>
  <c r="R175" i="2" s="1"/>
  <c r="S175" i="2" s="1"/>
  <c r="L176" i="2"/>
  <c r="J176" i="2"/>
  <c r="D184" i="2"/>
  <c r="F184" i="2" s="1"/>
  <c r="G184" i="2" s="1"/>
  <c r="C184" i="2"/>
  <c r="E184" i="2"/>
  <c r="G120" i="3" l="1"/>
  <c r="B168" i="6"/>
  <c r="H120" i="3"/>
  <c r="C168" i="6"/>
  <c r="K176" i="2"/>
  <c r="Q175" i="2"/>
  <c r="W174" i="2"/>
  <c r="D171" i="3" s="1"/>
  <c r="V174" i="2"/>
  <c r="C171" i="3" s="1"/>
  <c r="T175" i="2"/>
  <c r="U175" i="2" s="1"/>
  <c r="P176" i="2"/>
  <c r="R176" i="2" s="1"/>
  <c r="S176" i="2" s="1"/>
  <c r="L177" i="2"/>
  <c r="J177" i="2"/>
  <c r="C185" i="2"/>
  <c r="E185" i="2"/>
  <c r="D185" i="2"/>
  <c r="F185" i="2" s="1"/>
  <c r="G185" i="2" s="1"/>
  <c r="G121" i="3" l="1"/>
  <c r="B169" i="6"/>
  <c r="H121" i="3"/>
  <c r="C169" i="6"/>
  <c r="K177" i="2"/>
  <c r="Q176" i="2"/>
  <c r="W175" i="2"/>
  <c r="D172" i="3" s="1"/>
  <c r="V175" i="2"/>
  <c r="C172" i="3" s="1"/>
  <c r="T176" i="2"/>
  <c r="U176" i="2" s="1"/>
  <c r="P177" i="2"/>
  <c r="R177" i="2" s="1"/>
  <c r="S177" i="2" s="1"/>
  <c r="L178" i="2"/>
  <c r="J178" i="2"/>
  <c r="C186" i="2"/>
  <c r="D186" i="2"/>
  <c r="F186" i="2" s="1"/>
  <c r="G186" i="2" s="1"/>
  <c r="E186" i="2"/>
  <c r="G122" i="3" l="1"/>
  <c r="B170" i="6"/>
  <c r="H122" i="3"/>
  <c r="C170" i="6"/>
  <c r="K178" i="2"/>
  <c r="Q177" i="2"/>
  <c r="W176" i="2"/>
  <c r="D173" i="3" s="1"/>
  <c r="V176" i="2"/>
  <c r="C173" i="3" s="1"/>
  <c r="T177" i="2"/>
  <c r="U177" i="2" s="1"/>
  <c r="P178" i="2"/>
  <c r="R178" i="2" s="1"/>
  <c r="S178" i="2" s="1"/>
  <c r="L179" i="2"/>
  <c r="J179" i="2"/>
  <c r="E187" i="2"/>
  <c r="D187" i="2"/>
  <c r="F187" i="2" s="1"/>
  <c r="G187" i="2" s="1"/>
  <c r="C187" i="2"/>
  <c r="H123" i="3" l="1"/>
  <c r="C171" i="6"/>
  <c r="G123" i="3"/>
  <c r="B171" i="6"/>
  <c r="K179" i="2"/>
  <c r="Q178" i="2"/>
  <c r="W177" i="2"/>
  <c r="D174" i="3" s="1"/>
  <c r="V177" i="2"/>
  <c r="C174" i="3" s="1"/>
  <c r="T178" i="2"/>
  <c r="U178" i="2" s="1"/>
  <c r="P179" i="2"/>
  <c r="R179" i="2" s="1"/>
  <c r="S179" i="2" s="1"/>
  <c r="L180" i="2"/>
  <c r="J180" i="2"/>
  <c r="D188" i="2"/>
  <c r="F188" i="2" s="1"/>
  <c r="G188" i="2" s="1"/>
  <c r="E188" i="2"/>
  <c r="C188" i="2"/>
  <c r="G124" i="3" l="1"/>
  <c r="B172" i="6"/>
  <c r="H124" i="3"/>
  <c r="C172" i="6"/>
  <c r="K180" i="2"/>
  <c r="Q179" i="2"/>
  <c r="W178" i="2"/>
  <c r="D175" i="3" s="1"/>
  <c r="V178" i="2"/>
  <c r="C175" i="3" s="1"/>
  <c r="T179" i="2"/>
  <c r="U179" i="2" s="1"/>
  <c r="P180" i="2"/>
  <c r="R180" i="2" s="1"/>
  <c r="S180" i="2" s="1"/>
  <c r="L181" i="2"/>
  <c r="J181" i="2"/>
  <c r="D189" i="2"/>
  <c r="F189" i="2" s="1"/>
  <c r="G189" i="2" s="1"/>
  <c r="E189" i="2"/>
  <c r="C189" i="2"/>
  <c r="G125" i="3" l="1"/>
  <c r="B173" i="6"/>
  <c r="H125" i="3"/>
  <c r="C173" i="6"/>
  <c r="K181" i="2"/>
  <c r="Q180" i="2"/>
  <c r="W179" i="2"/>
  <c r="D176" i="3" s="1"/>
  <c r="V179" i="2"/>
  <c r="C176" i="3" s="1"/>
  <c r="T180" i="2"/>
  <c r="U180" i="2" s="1"/>
  <c r="P181" i="2"/>
  <c r="R181" i="2" s="1"/>
  <c r="S181" i="2" s="1"/>
  <c r="L182" i="2"/>
  <c r="J182" i="2"/>
  <c r="C190" i="2"/>
  <c r="E190" i="2"/>
  <c r="D190" i="2"/>
  <c r="F190" i="2" s="1"/>
  <c r="G190" i="2" s="1"/>
  <c r="H126" i="3" l="1"/>
  <c r="C174" i="6"/>
  <c r="G126" i="3"/>
  <c r="B174" i="6"/>
  <c r="K182" i="2"/>
  <c r="Q181" i="2"/>
  <c r="W180" i="2"/>
  <c r="D177" i="3" s="1"/>
  <c r="V180" i="2"/>
  <c r="C177" i="3" s="1"/>
  <c r="T181" i="2"/>
  <c r="U181" i="2" s="1"/>
  <c r="P182" i="2"/>
  <c r="R182" i="2" s="1"/>
  <c r="S182" i="2" s="1"/>
  <c r="L183" i="2"/>
  <c r="J183" i="2"/>
  <c r="C191" i="2"/>
  <c r="D191" i="2"/>
  <c r="F191" i="2" s="1"/>
  <c r="G191" i="2" s="1"/>
  <c r="E191" i="2"/>
  <c r="G127" i="3" l="1"/>
  <c r="B175" i="6"/>
  <c r="H127" i="3"/>
  <c r="C175" i="6"/>
  <c r="K183" i="2"/>
  <c r="Q182" i="2"/>
  <c r="W181" i="2"/>
  <c r="D178" i="3" s="1"/>
  <c r="V181" i="2"/>
  <c r="C178" i="3" s="1"/>
  <c r="T182" i="2"/>
  <c r="U182" i="2" s="1"/>
  <c r="P183" i="2"/>
  <c r="R183" i="2" s="1"/>
  <c r="S183" i="2" s="1"/>
  <c r="L184" i="2"/>
  <c r="J184" i="2"/>
  <c r="E192" i="2"/>
  <c r="C192" i="2"/>
  <c r="D192" i="2"/>
  <c r="F192" i="2" s="1"/>
  <c r="G192" i="2" s="1"/>
  <c r="G128" i="3" l="1"/>
  <c r="B176" i="6"/>
  <c r="H128" i="3"/>
  <c r="C176" i="6"/>
  <c r="K184" i="2"/>
  <c r="Q183" i="2"/>
  <c r="W182" i="2"/>
  <c r="D179" i="3" s="1"/>
  <c r="V182" i="2"/>
  <c r="C179" i="3" s="1"/>
  <c r="T183" i="2"/>
  <c r="U183" i="2" s="1"/>
  <c r="P184" i="2"/>
  <c r="R184" i="2" s="1"/>
  <c r="S184" i="2" s="1"/>
  <c r="L185" i="2"/>
  <c r="J185" i="2"/>
  <c r="D193" i="2"/>
  <c r="F193" i="2" s="1"/>
  <c r="G193" i="2" s="1"/>
  <c r="C193" i="2"/>
  <c r="E193" i="2"/>
  <c r="G129" i="3" l="1"/>
  <c r="B177" i="6"/>
  <c r="H129" i="3"/>
  <c r="C177" i="6"/>
  <c r="K185" i="2"/>
  <c r="Q184" i="2"/>
  <c r="W183" i="2"/>
  <c r="D180" i="3" s="1"/>
  <c r="V183" i="2"/>
  <c r="C180" i="3" s="1"/>
  <c r="T184" i="2"/>
  <c r="U184" i="2" s="1"/>
  <c r="P185" i="2"/>
  <c r="R185" i="2" s="1"/>
  <c r="S185" i="2" s="1"/>
  <c r="L186" i="2"/>
  <c r="J186" i="2"/>
  <c r="E194" i="2"/>
  <c r="C194" i="2"/>
  <c r="D194" i="2"/>
  <c r="F194" i="2" s="1"/>
  <c r="G194" i="2" s="1"/>
  <c r="H130" i="3" l="1"/>
  <c r="C178" i="6"/>
  <c r="G130" i="3"/>
  <c r="B178" i="6"/>
  <c r="K186" i="2"/>
  <c r="Q185" i="2"/>
  <c r="W184" i="2"/>
  <c r="D181" i="3" s="1"/>
  <c r="V184" i="2"/>
  <c r="C181" i="3" s="1"/>
  <c r="T185" i="2"/>
  <c r="U185" i="2" s="1"/>
  <c r="P186" i="2"/>
  <c r="R186" i="2" s="1"/>
  <c r="S186" i="2" s="1"/>
  <c r="L187" i="2"/>
  <c r="J187" i="2"/>
  <c r="D195" i="2"/>
  <c r="F195" i="2" s="1"/>
  <c r="G195" i="2" s="1"/>
  <c r="C195" i="2"/>
  <c r="E195" i="2"/>
  <c r="H131" i="3" l="1"/>
  <c r="C179" i="6"/>
  <c r="G131" i="3"/>
  <c r="B179" i="6"/>
  <c r="K187" i="2"/>
  <c r="Q186" i="2"/>
  <c r="W185" i="2"/>
  <c r="D182" i="3" s="1"/>
  <c r="V185" i="2"/>
  <c r="C182" i="3" s="1"/>
  <c r="T186" i="2"/>
  <c r="U186" i="2" s="1"/>
  <c r="P187" i="2"/>
  <c r="R187" i="2" s="1"/>
  <c r="S187" i="2" s="1"/>
  <c r="L188" i="2"/>
  <c r="J188" i="2"/>
  <c r="C196" i="2"/>
  <c r="E196" i="2"/>
  <c r="D196" i="2"/>
  <c r="F196" i="2" s="1"/>
  <c r="G196" i="2" s="1"/>
  <c r="H132" i="3" l="1"/>
  <c r="C180" i="6"/>
  <c r="G132" i="3"/>
  <c r="B180" i="6"/>
  <c r="K188" i="2"/>
  <c r="Q187" i="2"/>
  <c r="W186" i="2"/>
  <c r="D183" i="3" s="1"/>
  <c r="V186" i="2"/>
  <c r="C183" i="3" s="1"/>
  <c r="T187" i="2"/>
  <c r="U187" i="2" s="1"/>
  <c r="P188" i="2"/>
  <c r="R188" i="2" s="1"/>
  <c r="S188" i="2" s="1"/>
  <c r="L189" i="2"/>
  <c r="J189" i="2"/>
  <c r="D197" i="2"/>
  <c r="F197" i="2" s="1"/>
  <c r="G197" i="2" s="1"/>
  <c r="E197" i="2"/>
  <c r="C197" i="2"/>
  <c r="G133" i="3" l="1"/>
  <c r="B181" i="6"/>
  <c r="H133" i="3"/>
  <c r="C181" i="6"/>
  <c r="K189" i="2"/>
  <c r="Q188" i="2"/>
  <c r="W187" i="2"/>
  <c r="D184" i="3" s="1"/>
  <c r="V187" i="2"/>
  <c r="C184" i="3" s="1"/>
  <c r="T188" i="2"/>
  <c r="U188" i="2" s="1"/>
  <c r="P189" i="2"/>
  <c r="R189" i="2" s="1"/>
  <c r="S189" i="2" s="1"/>
  <c r="L190" i="2"/>
  <c r="J190" i="2"/>
  <c r="E198" i="2"/>
  <c r="C198" i="2"/>
  <c r="D198" i="2"/>
  <c r="F198" i="2" s="1"/>
  <c r="G198" i="2" s="1"/>
  <c r="G134" i="3" l="1"/>
  <c r="B182" i="6"/>
  <c r="H134" i="3"/>
  <c r="C182" i="6"/>
  <c r="K190" i="2"/>
  <c r="Q189" i="2"/>
  <c r="W188" i="2"/>
  <c r="D185" i="3" s="1"/>
  <c r="V188" i="2"/>
  <c r="C185" i="3" s="1"/>
  <c r="T189" i="2"/>
  <c r="U189" i="2" s="1"/>
  <c r="P190" i="2"/>
  <c r="R190" i="2" s="1"/>
  <c r="S190" i="2" s="1"/>
  <c r="L191" i="2"/>
  <c r="J191" i="2"/>
  <c r="D199" i="2"/>
  <c r="F199" i="2" s="1"/>
  <c r="G199" i="2" s="1"/>
  <c r="E199" i="2"/>
  <c r="C199" i="2"/>
  <c r="H135" i="3" l="1"/>
  <c r="C183" i="6"/>
  <c r="G135" i="3"/>
  <c r="B183" i="6"/>
  <c r="K191" i="2"/>
  <c r="Q190" i="2"/>
  <c r="W189" i="2"/>
  <c r="D186" i="3" s="1"/>
  <c r="V189" i="2"/>
  <c r="C186" i="3" s="1"/>
  <c r="T190" i="2"/>
  <c r="U190" i="2" s="1"/>
  <c r="P191" i="2"/>
  <c r="R191" i="2" s="1"/>
  <c r="S191" i="2" s="1"/>
  <c r="L192" i="2"/>
  <c r="J192" i="2"/>
  <c r="C200" i="2"/>
  <c r="D200" i="2"/>
  <c r="F200" i="2" s="1"/>
  <c r="G200" i="2" s="1"/>
  <c r="E200" i="2"/>
  <c r="H136" i="3" l="1"/>
  <c r="C184" i="6"/>
  <c r="G136" i="3"/>
  <c r="B184" i="6"/>
  <c r="K192" i="2"/>
  <c r="Q191" i="2"/>
  <c r="W190" i="2"/>
  <c r="D187" i="3" s="1"/>
  <c r="V190" i="2"/>
  <c r="C187" i="3" s="1"/>
  <c r="T191" i="2"/>
  <c r="U191" i="2" s="1"/>
  <c r="P192" i="2"/>
  <c r="R192" i="2" s="1"/>
  <c r="S192" i="2" s="1"/>
  <c r="L193" i="2"/>
  <c r="J193" i="2"/>
  <c r="E201" i="2"/>
  <c r="C201" i="2"/>
  <c r="D201" i="2"/>
  <c r="F201" i="2" s="1"/>
  <c r="G201" i="2" s="1"/>
  <c r="H137" i="3" l="1"/>
  <c r="C185" i="6"/>
  <c r="G137" i="3"/>
  <c r="B185" i="6"/>
  <c r="K193" i="2"/>
  <c r="Q192" i="2"/>
  <c r="W191" i="2"/>
  <c r="D188" i="3" s="1"/>
  <c r="V191" i="2"/>
  <c r="C188" i="3" s="1"/>
  <c r="T192" i="2"/>
  <c r="U192" i="2" s="1"/>
  <c r="P193" i="2"/>
  <c r="R193" i="2" s="1"/>
  <c r="S193" i="2" s="1"/>
  <c r="L194" i="2"/>
  <c r="J194" i="2"/>
  <c r="C202" i="2"/>
  <c r="E202" i="2"/>
  <c r="D202" i="2"/>
  <c r="F202" i="2" s="1"/>
  <c r="G202" i="2" s="1"/>
  <c r="H138" i="3" l="1"/>
  <c r="C186" i="6"/>
  <c r="G138" i="3"/>
  <c r="B186" i="6"/>
  <c r="K194" i="2"/>
  <c r="Q193" i="2"/>
  <c r="W192" i="2"/>
  <c r="D189" i="3" s="1"/>
  <c r="V192" i="2"/>
  <c r="C189" i="3" s="1"/>
  <c r="T193" i="2"/>
  <c r="U193" i="2" s="1"/>
  <c r="P194" i="2"/>
  <c r="R194" i="2" s="1"/>
  <c r="S194" i="2" s="1"/>
  <c r="L195" i="2"/>
  <c r="J195" i="2"/>
  <c r="E203" i="2"/>
  <c r="D203" i="2"/>
  <c r="F203" i="2" s="1"/>
  <c r="G203" i="2" s="1"/>
  <c r="C203" i="2"/>
  <c r="G139" i="3" l="1"/>
  <c r="B187" i="6"/>
  <c r="H139" i="3"/>
  <c r="C187" i="6"/>
  <c r="K195" i="2"/>
  <c r="Q194" i="2"/>
  <c r="W193" i="2"/>
  <c r="D190" i="3" s="1"/>
  <c r="V193" i="2"/>
  <c r="C190" i="3" s="1"/>
  <c r="T194" i="2"/>
  <c r="U194" i="2" s="1"/>
  <c r="P195" i="2"/>
  <c r="R195" i="2" s="1"/>
  <c r="S195" i="2" s="1"/>
  <c r="L196" i="2"/>
  <c r="J196" i="2"/>
  <c r="D204" i="2"/>
  <c r="F204" i="2" s="1"/>
  <c r="G204" i="2" s="1"/>
  <c r="E204" i="2"/>
  <c r="C204" i="2"/>
  <c r="G140" i="3" l="1"/>
  <c r="B188" i="6"/>
  <c r="H140" i="3"/>
  <c r="C188" i="6"/>
  <c r="K196" i="2"/>
  <c r="Q195" i="2"/>
  <c r="W194" i="2"/>
  <c r="D191" i="3" s="1"/>
  <c r="V194" i="2"/>
  <c r="C191" i="3" s="1"/>
  <c r="T195" i="2"/>
  <c r="U195" i="2" s="1"/>
  <c r="P196" i="2"/>
  <c r="R196" i="2" s="1"/>
  <c r="S196" i="2" s="1"/>
  <c r="L197" i="2"/>
  <c r="J197" i="2"/>
  <c r="D205" i="2"/>
  <c r="F205" i="2" s="1"/>
  <c r="G205" i="2" s="1"/>
  <c r="C205" i="2"/>
  <c r="E205" i="2"/>
  <c r="H141" i="3" l="1"/>
  <c r="C189" i="6"/>
  <c r="G141" i="3"/>
  <c r="B189" i="6"/>
  <c r="K197" i="2"/>
  <c r="Q196" i="2"/>
  <c r="W195" i="2"/>
  <c r="D192" i="3" s="1"/>
  <c r="V195" i="2"/>
  <c r="C192" i="3" s="1"/>
  <c r="T196" i="2"/>
  <c r="U196" i="2" s="1"/>
  <c r="P197" i="2"/>
  <c r="R197" i="2" s="1"/>
  <c r="S197" i="2" s="1"/>
  <c r="L198" i="2"/>
  <c r="J198" i="2"/>
  <c r="D206" i="2"/>
  <c r="F206" i="2" s="1"/>
  <c r="G206" i="2" s="1"/>
  <c r="C206" i="2"/>
  <c r="E206" i="2"/>
  <c r="G142" i="3" l="1"/>
  <c r="B190" i="6"/>
  <c r="H142" i="3"/>
  <c r="C190" i="6"/>
  <c r="K198" i="2"/>
  <c r="Q197" i="2"/>
  <c r="W196" i="2"/>
  <c r="D193" i="3" s="1"/>
  <c r="V196" i="2"/>
  <c r="C193" i="3" s="1"/>
  <c r="T197" i="2"/>
  <c r="U197" i="2" s="1"/>
  <c r="P198" i="2"/>
  <c r="R198" i="2" s="1"/>
  <c r="S198" i="2" s="1"/>
  <c r="L199" i="2"/>
  <c r="J199" i="2"/>
  <c r="D207" i="2"/>
  <c r="F207" i="2" s="1"/>
  <c r="G207" i="2" s="1"/>
  <c r="C207" i="2"/>
  <c r="E207" i="2"/>
  <c r="G143" i="3" l="1"/>
  <c r="B191" i="6"/>
  <c r="H143" i="3"/>
  <c r="C191" i="6"/>
  <c r="K199" i="2"/>
  <c r="Q198" i="2"/>
  <c r="W197" i="2"/>
  <c r="D194" i="3" s="1"/>
  <c r="V197" i="2"/>
  <c r="C194" i="3" s="1"/>
  <c r="T198" i="2"/>
  <c r="U198" i="2" s="1"/>
  <c r="P199" i="2"/>
  <c r="R199" i="2" s="1"/>
  <c r="S199" i="2" s="1"/>
  <c r="L200" i="2"/>
  <c r="J200" i="2"/>
  <c r="D208" i="2"/>
  <c r="F208" i="2" s="1"/>
  <c r="G208" i="2" s="1"/>
  <c r="C208" i="2"/>
  <c r="E208" i="2"/>
  <c r="H144" i="3" l="1"/>
  <c r="C192" i="6"/>
  <c r="G144" i="3"/>
  <c r="B192" i="6"/>
  <c r="K200" i="2"/>
  <c r="Q199" i="2"/>
  <c r="W198" i="2"/>
  <c r="D195" i="3" s="1"/>
  <c r="V198" i="2"/>
  <c r="C195" i="3" s="1"/>
  <c r="T199" i="2"/>
  <c r="U199" i="2" s="1"/>
  <c r="P200" i="2"/>
  <c r="R200" i="2" s="1"/>
  <c r="S200" i="2" s="1"/>
  <c r="L201" i="2"/>
  <c r="J201" i="2"/>
  <c r="D209" i="2"/>
  <c r="F209" i="2" s="1"/>
  <c r="G209" i="2" s="1"/>
  <c r="E209" i="2"/>
  <c r="C209" i="2"/>
  <c r="G145" i="3" l="1"/>
  <c r="B193" i="6"/>
  <c r="H145" i="3"/>
  <c r="C193" i="6"/>
  <c r="K201" i="2"/>
  <c r="Q200" i="2"/>
  <c r="W199" i="2"/>
  <c r="D196" i="3" s="1"/>
  <c r="V199" i="2"/>
  <c r="C196" i="3" s="1"/>
  <c r="T200" i="2"/>
  <c r="U200" i="2" s="1"/>
  <c r="P201" i="2"/>
  <c r="R201" i="2" s="1"/>
  <c r="S201" i="2" s="1"/>
  <c r="L202" i="2"/>
  <c r="J202" i="2"/>
  <c r="D210" i="2"/>
  <c r="F210" i="2" s="1"/>
  <c r="G210" i="2" s="1"/>
  <c r="E210" i="2"/>
  <c r="C210" i="2"/>
  <c r="H146" i="3" l="1"/>
  <c r="C194" i="6"/>
  <c r="G146" i="3"/>
  <c r="B194" i="6"/>
  <c r="K202" i="2"/>
  <c r="Q201" i="2"/>
  <c r="W200" i="2"/>
  <c r="D197" i="3" s="1"/>
  <c r="V200" i="2"/>
  <c r="C197" i="3" s="1"/>
  <c r="T201" i="2"/>
  <c r="U201" i="2" s="1"/>
  <c r="P202" i="2"/>
  <c r="R202" i="2" s="1"/>
  <c r="S202" i="2" s="1"/>
  <c r="L203" i="2"/>
  <c r="J203" i="2"/>
  <c r="D211" i="2"/>
  <c r="F211" i="2" s="1"/>
  <c r="G211" i="2" s="1"/>
  <c r="E211" i="2"/>
  <c r="C211" i="2"/>
  <c r="G147" i="3" l="1"/>
  <c r="B195" i="6"/>
  <c r="H147" i="3"/>
  <c r="C195" i="6"/>
  <c r="K203" i="2"/>
  <c r="Q202" i="2"/>
  <c r="W201" i="2"/>
  <c r="D198" i="3" s="1"/>
  <c r="V201" i="2"/>
  <c r="C198" i="3" s="1"/>
  <c r="T202" i="2"/>
  <c r="U202" i="2" s="1"/>
  <c r="P203" i="2"/>
  <c r="R203" i="2" s="1"/>
  <c r="S203" i="2" s="1"/>
  <c r="L204" i="2"/>
  <c r="J204" i="2"/>
  <c r="D212" i="2"/>
  <c r="F212" i="2" s="1"/>
  <c r="G212" i="2" s="1"/>
  <c r="E212" i="2"/>
  <c r="C212" i="2"/>
  <c r="H148" i="3" l="1"/>
  <c r="C196" i="6"/>
  <c r="G148" i="3"/>
  <c r="B196" i="6"/>
  <c r="K204" i="2"/>
  <c r="Q203" i="2"/>
  <c r="W202" i="2"/>
  <c r="D199" i="3" s="1"/>
  <c r="V202" i="2"/>
  <c r="C199" i="3" s="1"/>
  <c r="T203" i="2"/>
  <c r="U203" i="2" s="1"/>
  <c r="P204" i="2"/>
  <c r="R204" i="2" s="1"/>
  <c r="S204" i="2" s="1"/>
  <c r="L205" i="2"/>
  <c r="J205" i="2"/>
  <c r="E213" i="2"/>
  <c r="D213" i="2"/>
  <c r="F213" i="2" s="1"/>
  <c r="G213" i="2" s="1"/>
  <c r="C213" i="2"/>
  <c r="H149" i="3" l="1"/>
  <c r="C197" i="6"/>
  <c r="G149" i="3"/>
  <c r="B197" i="6"/>
  <c r="K205" i="2"/>
  <c r="Q204" i="2"/>
  <c r="W203" i="2"/>
  <c r="D200" i="3" s="1"/>
  <c r="V203" i="2"/>
  <c r="C200" i="3" s="1"/>
  <c r="T204" i="2"/>
  <c r="U204" i="2" s="1"/>
  <c r="P205" i="2"/>
  <c r="R205" i="2" s="1"/>
  <c r="S205" i="2" s="1"/>
  <c r="L206" i="2"/>
  <c r="J206" i="2"/>
  <c r="C214" i="2"/>
  <c r="E214" i="2"/>
  <c r="D214" i="2"/>
  <c r="F214" i="2" s="1"/>
  <c r="G214" i="2" s="1"/>
  <c r="G150" i="3" l="1"/>
  <c r="B198" i="6"/>
  <c r="H150" i="3"/>
  <c r="C198" i="6"/>
  <c r="K206" i="2"/>
  <c r="Q205" i="2"/>
  <c r="W204" i="2"/>
  <c r="D201" i="3" s="1"/>
  <c r="V204" i="2"/>
  <c r="C201" i="3" s="1"/>
  <c r="T205" i="2"/>
  <c r="U205" i="2" s="1"/>
  <c r="P206" i="2"/>
  <c r="R206" i="2" s="1"/>
  <c r="S206" i="2" s="1"/>
  <c r="L207" i="2"/>
  <c r="J207" i="2"/>
  <c r="E215" i="2"/>
  <c r="C215" i="2"/>
  <c r="D215" i="2"/>
  <c r="F215" i="2" s="1"/>
  <c r="G215" i="2" s="1"/>
  <c r="H151" i="3" l="1"/>
  <c r="C199" i="6"/>
  <c r="G151" i="3"/>
  <c r="B199" i="6"/>
  <c r="K207" i="2"/>
  <c r="Q206" i="2"/>
  <c r="W205" i="2"/>
  <c r="D202" i="3" s="1"/>
  <c r="V205" i="2"/>
  <c r="C202" i="3" s="1"/>
  <c r="T206" i="2"/>
  <c r="U206" i="2" s="1"/>
  <c r="P207" i="2"/>
  <c r="R207" i="2" s="1"/>
  <c r="S207" i="2" s="1"/>
  <c r="L208" i="2"/>
  <c r="J208" i="2"/>
  <c r="E216" i="2"/>
  <c r="D216" i="2"/>
  <c r="F216" i="2" s="1"/>
  <c r="G216" i="2" s="1"/>
  <c r="C216" i="2"/>
  <c r="H152" i="3" l="1"/>
  <c r="C200" i="6"/>
  <c r="G152" i="3"/>
  <c r="B200" i="6"/>
  <c r="K208" i="2"/>
  <c r="Q207" i="2"/>
  <c r="W206" i="2"/>
  <c r="D203" i="3" s="1"/>
  <c r="V206" i="2"/>
  <c r="C203" i="3" s="1"/>
  <c r="T207" i="2"/>
  <c r="U207" i="2" s="1"/>
  <c r="P208" i="2"/>
  <c r="R208" i="2" s="1"/>
  <c r="S208" i="2" s="1"/>
  <c r="L209" i="2"/>
  <c r="J209" i="2"/>
  <c r="E217" i="2"/>
  <c r="C217" i="2"/>
  <c r="D217" i="2"/>
  <c r="F217" i="2" s="1"/>
  <c r="G217" i="2" s="1"/>
  <c r="H153" i="3" l="1"/>
  <c r="C201" i="6"/>
  <c r="G153" i="3"/>
  <c r="B201" i="6"/>
  <c r="K209" i="2"/>
  <c r="Q208" i="2"/>
  <c r="W207" i="2"/>
  <c r="D204" i="3" s="1"/>
  <c r="V207" i="2"/>
  <c r="C204" i="3" s="1"/>
  <c r="T208" i="2"/>
  <c r="U208" i="2" s="1"/>
  <c r="P209" i="2"/>
  <c r="R209" i="2" s="1"/>
  <c r="S209" i="2" s="1"/>
  <c r="L210" i="2"/>
  <c r="J210" i="2"/>
  <c r="C218" i="2"/>
  <c r="D218" i="2"/>
  <c r="F218" i="2" s="1"/>
  <c r="G218" i="2" s="1"/>
  <c r="E218" i="2"/>
  <c r="G154" i="3" l="1"/>
  <c r="B202" i="6"/>
  <c r="H154" i="3"/>
  <c r="C202" i="6"/>
  <c r="K210" i="2"/>
  <c r="Q209" i="2"/>
  <c r="W208" i="2"/>
  <c r="D205" i="3" s="1"/>
  <c r="V208" i="2"/>
  <c r="C205" i="3" s="1"/>
  <c r="T209" i="2"/>
  <c r="U209" i="2" s="1"/>
  <c r="P210" i="2"/>
  <c r="R210" i="2" s="1"/>
  <c r="S210" i="2" s="1"/>
  <c r="L211" i="2"/>
  <c r="J211" i="2"/>
  <c r="C219" i="2"/>
  <c r="E219" i="2"/>
  <c r="D219" i="2"/>
  <c r="F219" i="2" s="1"/>
  <c r="G219" i="2" s="1"/>
  <c r="G155" i="3" l="1"/>
  <c r="B203" i="6"/>
  <c r="H155" i="3"/>
  <c r="C203" i="6"/>
  <c r="K211" i="2"/>
  <c r="Q210" i="2"/>
  <c r="W209" i="2"/>
  <c r="D206" i="3" s="1"/>
  <c r="V209" i="2"/>
  <c r="C206" i="3" s="1"/>
  <c r="T210" i="2"/>
  <c r="U210" i="2" s="1"/>
  <c r="P211" i="2"/>
  <c r="R211" i="2" s="1"/>
  <c r="S211" i="2" s="1"/>
  <c r="L212" i="2"/>
  <c r="J212" i="2"/>
  <c r="E220" i="2"/>
  <c r="D220" i="2"/>
  <c r="F220" i="2" s="1"/>
  <c r="G220" i="2" s="1"/>
  <c r="C220" i="2"/>
  <c r="H156" i="3" l="1"/>
  <c r="C204" i="6"/>
  <c r="G156" i="3"/>
  <c r="B204" i="6"/>
  <c r="K212" i="2"/>
  <c r="Q211" i="2"/>
  <c r="W210" i="2"/>
  <c r="D207" i="3" s="1"/>
  <c r="V210" i="2"/>
  <c r="C207" i="3" s="1"/>
  <c r="T211" i="2"/>
  <c r="U211" i="2" s="1"/>
  <c r="P212" i="2"/>
  <c r="R212" i="2" s="1"/>
  <c r="S212" i="2" s="1"/>
  <c r="L213" i="2"/>
  <c r="J213" i="2"/>
  <c r="C221" i="2"/>
  <c r="E221" i="2"/>
  <c r="D221" i="2"/>
  <c r="F221" i="2" s="1"/>
  <c r="G221" i="2" s="1"/>
  <c r="H157" i="3" l="1"/>
  <c r="C205" i="6"/>
  <c r="G157" i="3"/>
  <c r="B205" i="6"/>
  <c r="K213" i="2"/>
  <c r="Q212" i="2"/>
  <c r="W211" i="2"/>
  <c r="D208" i="3" s="1"/>
  <c r="V211" i="2"/>
  <c r="C208" i="3" s="1"/>
  <c r="T212" i="2"/>
  <c r="U212" i="2" s="1"/>
  <c r="P213" i="2"/>
  <c r="R213" i="2" s="1"/>
  <c r="S213" i="2" s="1"/>
  <c r="L214" i="2"/>
  <c r="J214" i="2"/>
  <c r="D222" i="2"/>
  <c r="F222" i="2" s="1"/>
  <c r="G222" i="2" s="1"/>
  <c r="E222" i="2"/>
  <c r="C222" i="2"/>
  <c r="G158" i="3" l="1"/>
  <c r="B206" i="6"/>
  <c r="H158" i="3"/>
  <c r="C206" i="6"/>
  <c r="K214" i="2"/>
  <c r="Q213" i="2"/>
  <c r="W212" i="2"/>
  <c r="D209" i="3" s="1"/>
  <c r="V212" i="2"/>
  <c r="C209" i="3" s="1"/>
  <c r="T213" i="2"/>
  <c r="U213" i="2" s="1"/>
  <c r="P214" i="2"/>
  <c r="R214" i="2" s="1"/>
  <c r="S214" i="2" s="1"/>
  <c r="L215" i="2"/>
  <c r="J215" i="2"/>
  <c r="C223" i="2"/>
  <c r="D223" i="2"/>
  <c r="F223" i="2" s="1"/>
  <c r="G223" i="2" s="1"/>
  <c r="E223" i="2"/>
  <c r="H159" i="3" l="1"/>
  <c r="C207" i="6"/>
  <c r="G159" i="3"/>
  <c r="B207" i="6"/>
  <c r="K215" i="2"/>
  <c r="Q214" i="2"/>
  <c r="W213" i="2"/>
  <c r="D210" i="3" s="1"/>
  <c r="V213" i="2"/>
  <c r="C210" i="3" s="1"/>
  <c r="T214" i="2"/>
  <c r="U214" i="2" s="1"/>
  <c r="P215" i="2"/>
  <c r="R215" i="2" s="1"/>
  <c r="S215" i="2" s="1"/>
  <c r="L216" i="2"/>
  <c r="J216" i="2"/>
  <c r="C224" i="2"/>
  <c r="D224" i="2"/>
  <c r="F224" i="2" s="1"/>
  <c r="G224" i="2" s="1"/>
  <c r="E224" i="2"/>
  <c r="G160" i="3" l="1"/>
  <c r="B208" i="6"/>
  <c r="H160" i="3"/>
  <c r="C208" i="6"/>
  <c r="K216" i="2"/>
  <c r="Q215" i="2"/>
  <c r="W214" i="2"/>
  <c r="D211" i="3" s="1"/>
  <c r="V214" i="2"/>
  <c r="C211" i="3" s="1"/>
  <c r="T215" i="2"/>
  <c r="U215" i="2" s="1"/>
  <c r="P216" i="2"/>
  <c r="R216" i="2" s="1"/>
  <c r="S216" i="2" s="1"/>
  <c r="L217" i="2"/>
  <c r="J217" i="2"/>
  <c r="D225" i="2"/>
  <c r="F225" i="2" s="1"/>
  <c r="G225" i="2" s="1"/>
  <c r="C225" i="2"/>
  <c r="E225" i="2"/>
  <c r="H161" i="3" l="1"/>
  <c r="C209" i="6"/>
  <c r="G161" i="3"/>
  <c r="B209" i="6"/>
  <c r="K217" i="2"/>
  <c r="Q216" i="2"/>
  <c r="W215" i="2"/>
  <c r="D212" i="3" s="1"/>
  <c r="V215" i="2"/>
  <c r="C212" i="3" s="1"/>
  <c r="T216" i="2"/>
  <c r="U216" i="2" s="1"/>
  <c r="P217" i="2"/>
  <c r="R217" i="2" s="1"/>
  <c r="S217" i="2" s="1"/>
  <c r="L218" i="2"/>
  <c r="J218" i="2"/>
  <c r="C226" i="2"/>
  <c r="E226" i="2"/>
  <c r="D226" i="2"/>
  <c r="F226" i="2" s="1"/>
  <c r="G226" i="2" s="1"/>
  <c r="G162" i="3" l="1"/>
  <c r="B210" i="6"/>
  <c r="H162" i="3"/>
  <c r="C210" i="6"/>
  <c r="K218" i="2"/>
  <c r="Q217" i="2"/>
  <c r="W216" i="2"/>
  <c r="D213" i="3" s="1"/>
  <c r="V216" i="2"/>
  <c r="C213" i="3" s="1"/>
  <c r="T217" i="2"/>
  <c r="U217" i="2" s="1"/>
  <c r="P218" i="2"/>
  <c r="R218" i="2" s="1"/>
  <c r="S218" i="2" s="1"/>
  <c r="L219" i="2"/>
  <c r="J219" i="2"/>
  <c r="E227" i="2"/>
  <c r="D227" i="2"/>
  <c r="F227" i="2" s="1"/>
  <c r="G227" i="2" s="1"/>
  <c r="C227" i="2"/>
  <c r="G163" i="3" l="1"/>
  <c r="B211" i="6"/>
  <c r="H163" i="3"/>
  <c r="C211" i="6"/>
  <c r="K219" i="2"/>
  <c r="Q218" i="2"/>
  <c r="W217" i="2"/>
  <c r="D214" i="3" s="1"/>
  <c r="V217" i="2"/>
  <c r="C214" i="3" s="1"/>
  <c r="T218" i="2"/>
  <c r="U218" i="2" s="1"/>
  <c r="P219" i="2"/>
  <c r="R219" i="2" s="1"/>
  <c r="S219" i="2" s="1"/>
  <c r="L220" i="2"/>
  <c r="J220" i="2"/>
  <c r="D228" i="2"/>
  <c r="F228" i="2" s="1"/>
  <c r="G228" i="2" s="1"/>
  <c r="E228" i="2"/>
  <c r="C228" i="2"/>
  <c r="H164" i="3" l="1"/>
  <c r="C212" i="6"/>
  <c r="G164" i="3"/>
  <c r="B212" i="6"/>
  <c r="K220" i="2"/>
  <c r="Q219" i="2"/>
  <c r="W218" i="2"/>
  <c r="D215" i="3" s="1"/>
  <c r="V218" i="2"/>
  <c r="C215" i="3" s="1"/>
  <c r="T219" i="2"/>
  <c r="U219" i="2" s="1"/>
  <c r="P220" i="2"/>
  <c r="R220" i="2" s="1"/>
  <c r="S220" i="2" s="1"/>
  <c r="L221" i="2"/>
  <c r="J221" i="2"/>
  <c r="C229" i="2"/>
  <c r="D229" i="2"/>
  <c r="F229" i="2" s="1"/>
  <c r="G229" i="2" s="1"/>
  <c r="E229" i="2"/>
  <c r="G165" i="3" l="1"/>
  <c r="B213" i="6"/>
  <c r="H165" i="3"/>
  <c r="C213" i="6"/>
  <c r="K221" i="2"/>
  <c r="Q220" i="2"/>
  <c r="W219" i="2"/>
  <c r="D216" i="3" s="1"/>
  <c r="V219" i="2"/>
  <c r="C216" i="3" s="1"/>
  <c r="T220" i="2"/>
  <c r="U220" i="2" s="1"/>
  <c r="P221" i="2"/>
  <c r="R221" i="2" s="1"/>
  <c r="S221" i="2" s="1"/>
  <c r="L222" i="2"/>
  <c r="J222" i="2"/>
  <c r="E230" i="2"/>
  <c r="D230" i="2"/>
  <c r="F230" i="2" s="1"/>
  <c r="G230" i="2" s="1"/>
  <c r="C230" i="2"/>
  <c r="H166" i="3" l="1"/>
  <c r="C214" i="6"/>
  <c r="G166" i="3"/>
  <c r="B214" i="6"/>
  <c r="K222" i="2"/>
  <c r="Q221" i="2"/>
  <c r="W220" i="2"/>
  <c r="D217" i="3" s="1"/>
  <c r="V220" i="2"/>
  <c r="C217" i="3" s="1"/>
  <c r="T221" i="2"/>
  <c r="U221" i="2" s="1"/>
  <c r="P222" i="2"/>
  <c r="R222" i="2" s="1"/>
  <c r="S222" i="2" s="1"/>
  <c r="L223" i="2"/>
  <c r="J223" i="2"/>
  <c r="D231" i="2"/>
  <c r="F231" i="2" s="1"/>
  <c r="G231" i="2" s="1"/>
  <c r="C231" i="2"/>
  <c r="E231" i="2"/>
  <c r="H167" i="3" l="1"/>
  <c r="C215" i="6"/>
  <c r="G167" i="3"/>
  <c r="B215" i="6"/>
  <c r="K223" i="2"/>
  <c r="Q222" i="2"/>
  <c r="W221" i="2"/>
  <c r="D218" i="3" s="1"/>
  <c r="V221" i="2"/>
  <c r="C218" i="3" s="1"/>
  <c r="T222" i="2"/>
  <c r="U222" i="2" s="1"/>
  <c r="P223" i="2"/>
  <c r="R223" i="2" s="1"/>
  <c r="S223" i="2" s="1"/>
  <c r="L224" i="2"/>
  <c r="J224" i="2"/>
  <c r="E232" i="2"/>
  <c r="D232" i="2"/>
  <c r="F232" i="2" s="1"/>
  <c r="G232" i="2" s="1"/>
  <c r="C232" i="2"/>
  <c r="G168" i="3" l="1"/>
  <c r="B216" i="6"/>
  <c r="H168" i="3"/>
  <c r="C216" i="6"/>
  <c r="K224" i="2"/>
  <c r="Q223" i="2"/>
  <c r="W222" i="2"/>
  <c r="D219" i="3" s="1"/>
  <c r="V222" i="2"/>
  <c r="C219" i="3" s="1"/>
  <c r="T223" i="2"/>
  <c r="U223" i="2" s="1"/>
  <c r="P224" i="2"/>
  <c r="R224" i="2" s="1"/>
  <c r="S224" i="2" s="1"/>
  <c r="L225" i="2"/>
  <c r="J225" i="2"/>
  <c r="C233" i="2"/>
  <c r="D233" i="2"/>
  <c r="F233" i="2" s="1"/>
  <c r="G233" i="2" s="1"/>
  <c r="E233" i="2"/>
  <c r="G169" i="3" l="1"/>
  <c r="B217" i="6"/>
  <c r="H169" i="3"/>
  <c r="C217" i="6"/>
  <c r="K225" i="2"/>
  <c r="Q224" i="2"/>
  <c r="W223" i="2"/>
  <c r="D220" i="3" s="1"/>
  <c r="V223" i="2"/>
  <c r="C220" i="3" s="1"/>
  <c r="T224" i="2"/>
  <c r="U224" i="2" s="1"/>
  <c r="P225" i="2"/>
  <c r="R225" i="2" s="1"/>
  <c r="S225" i="2" s="1"/>
  <c r="L226" i="2"/>
  <c r="J226" i="2"/>
  <c r="D234" i="2"/>
  <c r="F234" i="2" s="1"/>
  <c r="G234" i="2" s="1"/>
  <c r="C234" i="2"/>
  <c r="E234" i="2"/>
  <c r="H170" i="3" l="1"/>
  <c r="C218" i="6"/>
  <c r="G170" i="3"/>
  <c r="B218" i="6"/>
  <c r="K226" i="2"/>
  <c r="Q225" i="2"/>
  <c r="W224" i="2"/>
  <c r="D221" i="3" s="1"/>
  <c r="V224" i="2"/>
  <c r="C221" i="3" s="1"/>
  <c r="T225" i="2"/>
  <c r="U225" i="2" s="1"/>
  <c r="P226" i="2"/>
  <c r="R226" i="2" s="1"/>
  <c r="S226" i="2" s="1"/>
  <c r="L227" i="2"/>
  <c r="J227" i="2"/>
  <c r="E235" i="2"/>
  <c r="C235" i="2"/>
  <c r="D235" i="2"/>
  <c r="F235" i="2" s="1"/>
  <c r="G235" i="2" s="1"/>
  <c r="H171" i="3" l="1"/>
  <c r="C219" i="6"/>
  <c r="G171" i="3"/>
  <c r="B219" i="6"/>
  <c r="K227" i="2"/>
  <c r="Q226" i="2"/>
  <c r="W225" i="2"/>
  <c r="D222" i="3" s="1"/>
  <c r="V225" i="2"/>
  <c r="C222" i="3" s="1"/>
  <c r="T226" i="2"/>
  <c r="U226" i="2" s="1"/>
  <c r="P227" i="2"/>
  <c r="R227" i="2" s="1"/>
  <c r="S227" i="2" s="1"/>
  <c r="L228" i="2"/>
  <c r="J228" i="2"/>
  <c r="E236" i="2"/>
  <c r="D236" i="2"/>
  <c r="F236" i="2" s="1"/>
  <c r="G236" i="2" s="1"/>
  <c r="C236" i="2"/>
  <c r="H172" i="3" l="1"/>
  <c r="C220" i="6"/>
  <c r="G172" i="3"/>
  <c r="B220" i="6"/>
  <c r="K228" i="2"/>
  <c r="Q227" i="2"/>
  <c r="W226" i="2"/>
  <c r="D223" i="3" s="1"/>
  <c r="V226" i="2"/>
  <c r="C223" i="3" s="1"/>
  <c r="T227" i="2"/>
  <c r="U227" i="2" s="1"/>
  <c r="P228" i="2"/>
  <c r="R228" i="2" s="1"/>
  <c r="S228" i="2" s="1"/>
  <c r="L229" i="2"/>
  <c r="J229" i="2"/>
  <c r="E237" i="2"/>
  <c r="D237" i="2"/>
  <c r="F237" i="2" s="1"/>
  <c r="G237" i="2" s="1"/>
  <c r="C237" i="2"/>
  <c r="G173" i="3" l="1"/>
  <c r="B221" i="6"/>
  <c r="H173" i="3"/>
  <c r="C221" i="6"/>
  <c r="K229" i="2"/>
  <c r="Q228" i="2"/>
  <c r="W227" i="2"/>
  <c r="D224" i="3" s="1"/>
  <c r="V227" i="2"/>
  <c r="C224" i="3" s="1"/>
  <c r="T228" i="2"/>
  <c r="U228" i="2" s="1"/>
  <c r="P229" i="2"/>
  <c r="R229" i="2" s="1"/>
  <c r="S229" i="2" s="1"/>
  <c r="L230" i="2"/>
  <c r="J230" i="2"/>
  <c r="E238" i="2"/>
  <c r="D238" i="2"/>
  <c r="F238" i="2" s="1"/>
  <c r="G238" i="2" s="1"/>
  <c r="C238" i="2"/>
  <c r="G174" i="3" l="1"/>
  <c r="B222" i="6"/>
  <c r="H174" i="3"/>
  <c r="C222" i="6"/>
  <c r="K230" i="2"/>
  <c r="Q229" i="2"/>
  <c r="W228" i="2"/>
  <c r="D225" i="3" s="1"/>
  <c r="V228" i="2"/>
  <c r="C225" i="3" s="1"/>
  <c r="T229" i="2"/>
  <c r="U229" i="2" s="1"/>
  <c r="P230" i="2"/>
  <c r="R230" i="2" s="1"/>
  <c r="S230" i="2" s="1"/>
  <c r="L231" i="2"/>
  <c r="J231" i="2"/>
  <c r="D239" i="2"/>
  <c r="F239" i="2" s="1"/>
  <c r="G239" i="2" s="1"/>
  <c r="E239" i="2"/>
  <c r="C239" i="2"/>
  <c r="G175" i="3" l="1"/>
  <c r="B223" i="6"/>
  <c r="H175" i="3"/>
  <c r="C223" i="6"/>
  <c r="K231" i="2"/>
  <c r="Q230" i="2"/>
  <c r="W229" i="2"/>
  <c r="D226" i="3" s="1"/>
  <c r="V229" i="2"/>
  <c r="C226" i="3" s="1"/>
  <c r="T230" i="2"/>
  <c r="U230" i="2" s="1"/>
  <c r="P231" i="2"/>
  <c r="R231" i="2" s="1"/>
  <c r="S231" i="2" s="1"/>
  <c r="L232" i="2"/>
  <c r="J232" i="2"/>
  <c r="E240" i="2"/>
  <c r="C240" i="2"/>
  <c r="D240" i="2"/>
  <c r="F240" i="2" s="1"/>
  <c r="G240" i="2" s="1"/>
  <c r="G176" i="3" l="1"/>
  <c r="B224" i="6"/>
  <c r="H176" i="3"/>
  <c r="C224" i="6"/>
  <c r="K232" i="2"/>
  <c r="Q231" i="2"/>
  <c r="W230" i="2"/>
  <c r="D227" i="3" s="1"/>
  <c r="V230" i="2"/>
  <c r="C227" i="3" s="1"/>
  <c r="T231" i="2"/>
  <c r="U231" i="2" s="1"/>
  <c r="P232" i="2"/>
  <c r="R232" i="2" s="1"/>
  <c r="S232" i="2" s="1"/>
  <c r="L233" i="2"/>
  <c r="J233" i="2"/>
  <c r="C241" i="2"/>
  <c r="E241" i="2"/>
  <c r="D241" i="2"/>
  <c r="F241" i="2" s="1"/>
  <c r="G241" i="2" s="1"/>
  <c r="H177" i="3" l="1"/>
  <c r="C225" i="6"/>
  <c r="G177" i="3"/>
  <c r="B225" i="6"/>
  <c r="K233" i="2"/>
  <c r="Q232" i="2"/>
  <c r="W231" i="2"/>
  <c r="D228" i="3" s="1"/>
  <c r="V231" i="2"/>
  <c r="C228" i="3" s="1"/>
  <c r="T232" i="2"/>
  <c r="U232" i="2" s="1"/>
  <c r="P233" i="2"/>
  <c r="R233" i="2" s="1"/>
  <c r="S233" i="2" s="1"/>
  <c r="L234" i="2"/>
  <c r="J234" i="2"/>
  <c r="E242" i="2"/>
  <c r="D242" i="2"/>
  <c r="F242" i="2" s="1"/>
  <c r="G242" i="2" s="1"/>
  <c r="C242" i="2"/>
  <c r="H178" i="3" l="1"/>
  <c r="C226" i="6"/>
  <c r="G178" i="3"/>
  <c r="B226" i="6"/>
  <c r="K234" i="2"/>
  <c r="Q233" i="2"/>
  <c r="W232" i="2"/>
  <c r="D229" i="3" s="1"/>
  <c r="V232" i="2"/>
  <c r="C229" i="3" s="1"/>
  <c r="T233" i="2"/>
  <c r="U233" i="2" s="1"/>
  <c r="P234" i="2"/>
  <c r="R234" i="2" s="1"/>
  <c r="S234" i="2" s="1"/>
  <c r="L235" i="2"/>
  <c r="J235" i="2"/>
  <c r="E243" i="2"/>
  <c r="C243" i="2"/>
  <c r="D243" i="2"/>
  <c r="F243" i="2" s="1"/>
  <c r="G243" i="2" s="1"/>
  <c r="G179" i="3" l="1"/>
  <c r="B227" i="6"/>
  <c r="H179" i="3"/>
  <c r="C227" i="6"/>
  <c r="K235" i="2"/>
  <c r="Q234" i="2"/>
  <c r="W233" i="2"/>
  <c r="D230" i="3" s="1"/>
  <c r="V233" i="2"/>
  <c r="C230" i="3" s="1"/>
  <c r="T234" i="2"/>
  <c r="U234" i="2" s="1"/>
  <c r="P235" i="2"/>
  <c r="R235" i="2" s="1"/>
  <c r="S235" i="2" s="1"/>
  <c r="L236" i="2"/>
  <c r="J236" i="2"/>
  <c r="E244" i="2"/>
  <c r="C244" i="2"/>
  <c r="D244" i="2"/>
  <c r="F244" i="2" s="1"/>
  <c r="G244" i="2" s="1"/>
  <c r="H180" i="3" l="1"/>
  <c r="C228" i="6"/>
  <c r="G180" i="3"/>
  <c r="B228" i="6"/>
  <c r="K236" i="2"/>
  <c r="Q235" i="2"/>
  <c r="W234" i="2"/>
  <c r="D231" i="3" s="1"/>
  <c r="V234" i="2"/>
  <c r="C231" i="3" s="1"/>
  <c r="T235" i="2"/>
  <c r="U235" i="2" s="1"/>
  <c r="P236" i="2"/>
  <c r="R236" i="2" s="1"/>
  <c r="S236" i="2" s="1"/>
  <c r="L237" i="2"/>
  <c r="J237" i="2"/>
  <c r="E245" i="2"/>
  <c r="C245" i="2"/>
  <c r="D245" i="2"/>
  <c r="F245" i="2" s="1"/>
  <c r="G245" i="2" s="1"/>
  <c r="H181" i="3" l="1"/>
  <c r="C229" i="6"/>
  <c r="G181" i="3"/>
  <c r="B229" i="6"/>
  <c r="K237" i="2"/>
  <c r="Q236" i="2"/>
  <c r="W235" i="2"/>
  <c r="D232" i="3" s="1"/>
  <c r="V235" i="2"/>
  <c r="C232" i="3" s="1"/>
  <c r="T236" i="2"/>
  <c r="U236" i="2" s="1"/>
  <c r="P237" i="2"/>
  <c r="R237" i="2" s="1"/>
  <c r="S237" i="2" s="1"/>
  <c r="L238" i="2"/>
  <c r="J238" i="2"/>
  <c r="E246" i="2"/>
  <c r="C246" i="2"/>
  <c r="D246" i="2"/>
  <c r="F246" i="2" s="1"/>
  <c r="G246" i="2" s="1"/>
  <c r="G182" i="3" l="1"/>
  <c r="B230" i="6"/>
  <c r="H182" i="3"/>
  <c r="C230" i="6"/>
  <c r="K238" i="2"/>
  <c r="Q237" i="2"/>
  <c r="W236" i="2"/>
  <c r="D233" i="3" s="1"/>
  <c r="V236" i="2"/>
  <c r="C233" i="3" s="1"/>
  <c r="T237" i="2"/>
  <c r="U237" i="2" s="1"/>
  <c r="P238" i="2"/>
  <c r="R238" i="2" s="1"/>
  <c r="S238" i="2" s="1"/>
  <c r="L239" i="2"/>
  <c r="J239" i="2"/>
  <c r="C247" i="2"/>
  <c r="D247" i="2"/>
  <c r="F247" i="2" s="1"/>
  <c r="G247" i="2" s="1"/>
  <c r="E247" i="2"/>
  <c r="H183" i="3" l="1"/>
  <c r="C231" i="6"/>
  <c r="G183" i="3"/>
  <c r="B231" i="6"/>
  <c r="K239" i="2"/>
  <c r="Q238" i="2"/>
  <c r="W237" i="2"/>
  <c r="D234" i="3" s="1"/>
  <c r="V237" i="2"/>
  <c r="C234" i="3" s="1"/>
  <c r="T238" i="2"/>
  <c r="U238" i="2" s="1"/>
  <c r="P239" i="2"/>
  <c r="R239" i="2" s="1"/>
  <c r="S239" i="2" s="1"/>
  <c r="L240" i="2"/>
  <c r="J240" i="2"/>
  <c r="D248" i="2"/>
  <c r="F248" i="2" s="1"/>
  <c r="G248" i="2" s="1"/>
  <c r="E248" i="2"/>
  <c r="C248" i="2"/>
  <c r="H184" i="3" l="1"/>
  <c r="C232" i="6"/>
  <c r="G184" i="3"/>
  <c r="B232" i="6"/>
  <c r="K240" i="2"/>
  <c r="Q239" i="2"/>
  <c r="W238" i="2"/>
  <c r="D235" i="3" s="1"/>
  <c r="V238" i="2"/>
  <c r="C235" i="3" s="1"/>
  <c r="T239" i="2"/>
  <c r="U239" i="2" s="1"/>
  <c r="P240" i="2"/>
  <c r="R240" i="2" s="1"/>
  <c r="S240" i="2" s="1"/>
  <c r="L241" i="2"/>
  <c r="J241" i="2"/>
  <c r="D249" i="2"/>
  <c r="F249" i="2" s="1"/>
  <c r="G249" i="2" s="1"/>
  <c r="E249" i="2"/>
  <c r="C249" i="2"/>
  <c r="G185" i="3" l="1"/>
  <c r="B233" i="6"/>
  <c r="H185" i="3"/>
  <c r="C233" i="6"/>
  <c r="K241" i="2"/>
  <c r="Q240" i="2"/>
  <c r="W239" i="2"/>
  <c r="D236" i="3" s="1"/>
  <c r="V239" i="2"/>
  <c r="C236" i="3" s="1"/>
  <c r="T240" i="2"/>
  <c r="U240" i="2" s="1"/>
  <c r="P241" i="2"/>
  <c r="R241" i="2" s="1"/>
  <c r="S241" i="2" s="1"/>
  <c r="L242" i="2"/>
  <c r="J242" i="2"/>
  <c r="E250" i="2"/>
  <c r="C250" i="2"/>
  <c r="D250" i="2"/>
  <c r="F250" i="2" s="1"/>
  <c r="G250" i="2" s="1"/>
  <c r="H186" i="3" l="1"/>
  <c r="C234" i="6"/>
  <c r="G186" i="3"/>
  <c r="B234" i="6"/>
  <c r="K242" i="2"/>
  <c r="Q241" i="2"/>
  <c r="W240" i="2"/>
  <c r="D237" i="3" s="1"/>
  <c r="V240" i="2"/>
  <c r="C237" i="3" s="1"/>
  <c r="T241" i="2"/>
  <c r="U241" i="2" s="1"/>
  <c r="P242" i="2"/>
  <c r="R242" i="2" s="1"/>
  <c r="S242" i="2" s="1"/>
  <c r="L243" i="2"/>
  <c r="J243" i="2"/>
  <c r="E251" i="2"/>
  <c r="C251" i="2"/>
  <c r="D251" i="2"/>
  <c r="F251" i="2" s="1"/>
  <c r="G251" i="2" s="1"/>
  <c r="G187" i="3" l="1"/>
  <c r="B235" i="6"/>
  <c r="H187" i="3"/>
  <c r="C235" i="6"/>
  <c r="K243" i="2"/>
  <c r="Q242" i="2"/>
  <c r="W241" i="2"/>
  <c r="D238" i="3" s="1"/>
  <c r="V241" i="2"/>
  <c r="C238" i="3" s="1"/>
  <c r="T242" i="2"/>
  <c r="U242" i="2" s="1"/>
  <c r="P243" i="2"/>
  <c r="R243" i="2" s="1"/>
  <c r="S243" i="2" s="1"/>
  <c r="L244" i="2"/>
  <c r="J244" i="2"/>
  <c r="C252" i="2"/>
  <c r="E252" i="2"/>
  <c r="D252" i="2"/>
  <c r="F252" i="2" s="1"/>
  <c r="G252" i="2" s="1"/>
  <c r="H188" i="3" l="1"/>
  <c r="C236" i="6"/>
  <c r="G188" i="3"/>
  <c r="B236" i="6"/>
  <c r="K244" i="2"/>
  <c r="Q243" i="2"/>
  <c r="W242" i="2"/>
  <c r="D239" i="3" s="1"/>
  <c r="V242" i="2"/>
  <c r="C239" i="3" s="1"/>
  <c r="T243" i="2"/>
  <c r="U243" i="2" s="1"/>
  <c r="P244" i="2"/>
  <c r="R244" i="2" s="1"/>
  <c r="S244" i="2" s="1"/>
  <c r="L245" i="2"/>
  <c r="J245" i="2"/>
  <c r="E253" i="2"/>
  <c r="C253" i="2"/>
  <c r="D253" i="2"/>
  <c r="F253" i="2" s="1"/>
  <c r="G253" i="2" s="1"/>
  <c r="G189" i="3" l="1"/>
  <c r="B237" i="6"/>
  <c r="H189" i="3"/>
  <c r="C237" i="6"/>
  <c r="K245" i="2"/>
  <c r="Q244" i="2"/>
  <c r="W243" i="2"/>
  <c r="D240" i="3" s="1"/>
  <c r="V243" i="2"/>
  <c r="C240" i="3" s="1"/>
  <c r="T244" i="2"/>
  <c r="U244" i="2" s="1"/>
  <c r="P245" i="2"/>
  <c r="R245" i="2" s="1"/>
  <c r="S245" i="2" s="1"/>
  <c r="L246" i="2"/>
  <c r="J246" i="2"/>
  <c r="E254" i="2"/>
  <c r="D254" i="2"/>
  <c r="F254" i="2" s="1"/>
  <c r="G254" i="2" s="1"/>
  <c r="C254" i="2"/>
  <c r="G190" i="3" l="1"/>
  <c r="B238" i="6"/>
  <c r="H190" i="3"/>
  <c r="C238" i="6"/>
  <c r="K246" i="2"/>
  <c r="Q245" i="2"/>
  <c r="W244" i="2"/>
  <c r="D241" i="3" s="1"/>
  <c r="V244" i="2"/>
  <c r="C241" i="3" s="1"/>
  <c r="T245" i="2"/>
  <c r="U245" i="2" s="1"/>
  <c r="P246" i="2"/>
  <c r="R246" i="2" s="1"/>
  <c r="S246" i="2" s="1"/>
  <c r="L247" i="2"/>
  <c r="J247" i="2"/>
  <c r="C255" i="2"/>
  <c r="E255" i="2"/>
  <c r="D255" i="2"/>
  <c r="F255" i="2" s="1"/>
  <c r="G255" i="2" s="1"/>
  <c r="H191" i="3" l="1"/>
  <c r="C239" i="6"/>
  <c r="G191" i="3"/>
  <c r="B239" i="6"/>
  <c r="K247" i="2"/>
  <c r="Q246" i="2"/>
  <c r="W245" i="2"/>
  <c r="D242" i="3" s="1"/>
  <c r="V245" i="2"/>
  <c r="C242" i="3" s="1"/>
  <c r="T246" i="2"/>
  <c r="U246" i="2" s="1"/>
  <c r="P247" i="2"/>
  <c r="R247" i="2" s="1"/>
  <c r="S247" i="2" s="1"/>
  <c r="L248" i="2"/>
  <c r="J248" i="2"/>
  <c r="E256" i="2"/>
  <c r="C256" i="2"/>
  <c r="D256" i="2"/>
  <c r="F256" i="2" s="1"/>
  <c r="G256" i="2" s="1"/>
  <c r="G192" i="3" l="1"/>
  <c r="B240" i="6"/>
  <c r="H192" i="3"/>
  <c r="C240" i="6"/>
  <c r="K248" i="2"/>
  <c r="Q247" i="2"/>
  <c r="W246" i="2"/>
  <c r="D243" i="3" s="1"/>
  <c r="V246" i="2"/>
  <c r="C243" i="3" s="1"/>
  <c r="T247" i="2"/>
  <c r="U247" i="2" s="1"/>
  <c r="P248" i="2"/>
  <c r="R248" i="2" s="1"/>
  <c r="S248" i="2" s="1"/>
  <c r="L249" i="2"/>
  <c r="J249" i="2"/>
  <c r="D257" i="2"/>
  <c r="F257" i="2" s="1"/>
  <c r="G257" i="2" s="1"/>
  <c r="E257" i="2"/>
  <c r="C257" i="2"/>
  <c r="H193" i="3" l="1"/>
  <c r="C241" i="6"/>
  <c r="G193" i="3"/>
  <c r="B241" i="6"/>
  <c r="K249" i="2"/>
  <c r="Q248" i="2"/>
  <c r="W247" i="2"/>
  <c r="D244" i="3" s="1"/>
  <c r="V247" i="2"/>
  <c r="C244" i="3" s="1"/>
  <c r="T248" i="2"/>
  <c r="U248" i="2" s="1"/>
  <c r="P249" i="2"/>
  <c r="R249" i="2" s="1"/>
  <c r="S249" i="2" s="1"/>
  <c r="L250" i="2"/>
  <c r="J250" i="2"/>
  <c r="E258" i="2"/>
  <c r="C258" i="2"/>
  <c r="D258" i="2"/>
  <c r="F258" i="2" s="1"/>
  <c r="G258" i="2" s="1"/>
  <c r="G194" i="3" l="1"/>
  <c r="B242" i="6"/>
  <c r="H194" i="3"/>
  <c r="C242" i="6"/>
  <c r="K250" i="2"/>
  <c r="Q249" i="2"/>
  <c r="W248" i="2"/>
  <c r="D245" i="3" s="1"/>
  <c r="V248" i="2"/>
  <c r="C245" i="3" s="1"/>
  <c r="T249" i="2"/>
  <c r="U249" i="2" s="1"/>
  <c r="P250" i="2"/>
  <c r="R250" i="2" s="1"/>
  <c r="S250" i="2" s="1"/>
  <c r="L251" i="2"/>
  <c r="J251" i="2"/>
  <c r="C259" i="2"/>
  <c r="E259" i="2"/>
  <c r="D259" i="2"/>
  <c r="F259" i="2" s="1"/>
  <c r="G259" i="2" s="1"/>
  <c r="G195" i="3" l="1"/>
  <c r="B243" i="6"/>
  <c r="H195" i="3"/>
  <c r="C243" i="6"/>
  <c r="K251" i="2"/>
  <c r="Q250" i="2"/>
  <c r="W249" i="2"/>
  <c r="D246" i="3" s="1"/>
  <c r="V249" i="2"/>
  <c r="C246" i="3" s="1"/>
  <c r="T250" i="2"/>
  <c r="U250" i="2" s="1"/>
  <c r="P251" i="2"/>
  <c r="R251" i="2" s="1"/>
  <c r="S251" i="2" s="1"/>
  <c r="L252" i="2"/>
  <c r="J252" i="2"/>
  <c r="D260" i="2"/>
  <c r="F260" i="2" s="1"/>
  <c r="G260" i="2" s="1"/>
  <c r="E260" i="2"/>
  <c r="C260" i="2"/>
  <c r="H196" i="3" l="1"/>
  <c r="C244" i="6"/>
  <c r="G196" i="3"/>
  <c r="B244" i="6"/>
  <c r="K252" i="2"/>
  <c r="Q251" i="2"/>
  <c r="W250" i="2"/>
  <c r="D247" i="3" s="1"/>
  <c r="V250" i="2"/>
  <c r="C247" i="3" s="1"/>
  <c r="T251" i="2"/>
  <c r="U251" i="2" s="1"/>
  <c r="P252" i="2"/>
  <c r="R252" i="2" s="1"/>
  <c r="S252" i="2" s="1"/>
  <c r="L253" i="2"/>
  <c r="J253" i="2"/>
  <c r="D261" i="2"/>
  <c r="F261" i="2" s="1"/>
  <c r="G261" i="2" s="1"/>
  <c r="C261" i="2"/>
  <c r="E261" i="2"/>
  <c r="H197" i="3" l="1"/>
  <c r="C245" i="6"/>
  <c r="G197" i="3"/>
  <c r="B245" i="6"/>
  <c r="K253" i="2"/>
  <c r="Q252" i="2"/>
  <c r="W251" i="2"/>
  <c r="D248" i="3" s="1"/>
  <c r="V251" i="2"/>
  <c r="C248" i="3" s="1"/>
  <c r="T252" i="2"/>
  <c r="U252" i="2" s="1"/>
  <c r="P253" i="2"/>
  <c r="R253" i="2" s="1"/>
  <c r="S253" i="2" s="1"/>
  <c r="L254" i="2"/>
  <c r="J254" i="2"/>
  <c r="C262" i="2"/>
  <c r="D262" i="2"/>
  <c r="F262" i="2" s="1"/>
  <c r="G262" i="2" s="1"/>
  <c r="E262" i="2"/>
  <c r="G198" i="3" l="1"/>
  <c r="B246" i="6"/>
  <c r="H198" i="3"/>
  <c r="C246" i="6"/>
  <c r="K254" i="2"/>
  <c r="Q253" i="2"/>
  <c r="W252" i="2"/>
  <c r="D249" i="3" s="1"/>
  <c r="V252" i="2"/>
  <c r="C249" i="3" s="1"/>
  <c r="T253" i="2"/>
  <c r="U253" i="2" s="1"/>
  <c r="P254" i="2"/>
  <c r="R254" i="2" s="1"/>
  <c r="S254" i="2" s="1"/>
  <c r="L255" i="2"/>
  <c r="J255" i="2"/>
  <c r="C263" i="2"/>
  <c r="D263" i="2"/>
  <c r="F263" i="2" s="1"/>
  <c r="G263" i="2" s="1"/>
  <c r="E263" i="2"/>
  <c r="H199" i="3" l="1"/>
  <c r="C247" i="6"/>
  <c r="G199" i="3"/>
  <c r="B247" i="6"/>
  <c r="K255" i="2"/>
  <c r="Q254" i="2"/>
  <c r="W253" i="2"/>
  <c r="D250" i="3" s="1"/>
  <c r="V253" i="2"/>
  <c r="C250" i="3" s="1"/>
  <c r="T254" i="2"/>
  <c r="U254" i="2" s="1"/>
  <c r="P255" i="2"/>
  <c r="R255" i="2" s="1"/>
  <c r="S255" i="2" s="1"/>
  <c r="L256" i="2"/>
  <c r="J256" i="2"/>
  <c r="C264" i="2"/>
  <c r="D264" i="2"/>
  <c r="F264" i="2" s="1"/>
  <c r="G264" i="2" s="1"/>
  <c r="E264" i="2"/>
  <c r="H200" i="3" l="1"/>
  <c r="C248" i="6"/>
  <c r="G200" i="3"/>
  <c r="B248" i="6"/>
  <c r="K256" i="2"/>
  <c r="Q255" i="2"/>
  <c r="W254" i="2"/>
  <c r="D251" i="3" s="1"/>
  <c r="V254" i="2"/>
  <c r="C251" i="3" s="1"/>
  <c r="T255" i="2"/>
  <c r="U255" i="2" s="1"/>
  <c r="P256" i="2"/>
  <c r="R256" i="2" s="1"/>
  <c r="S256" i="2" s="1"/>
  <c r="L257" i="2"/>
  <c r="J257" i="2"/>
  <c r="D265" i="2"/>
  <c r="F265" i="2" s="1"/>
  <c r="G265" i="2" s="1"/>
  <c r="E265" i="2"/>
  <c r="C265" i="2"/>
  <c r="G201" i="3" l="1"/>
  <c r="B249" i="6"/>
  <c r="H201" i="3"/>
  <c r="C249" i="6"/>
  <c r="K257" i="2"/>
  <c r="Q256" i="2"/>
  <c r="W255" i="2"/>
  <c r="D252" i="3" s="1"/>
  <c r="V255" i="2"/>
  <c r="C252" i="3" s="1"/>
  <c r="T256" i="2"/>
  <c r="U256" i="2" s="1"/>
  <c r="P257" i="2"/>
  <c r="R257" i="2" s="1"/>
  <c r="S257" i="2" s="1"/>
  <c r="L258" i="2"/>
  <c r="J258" i="2"/>
  <c r="C266" i="2"/>
  <c r="E266" i="2"/>
  <c r="D266" i="2"/>
  <c r="F266" i="2" s="1"/>
  <c r="G266" i="2" s="1"/>
  <c r="G202" i="3" l="1"/>
  <c r="B250" i="6"/>
  <c r="H202" i="3"/>
  <c r="C250" i="6"/>
  <c r="K258" i="2"/>
  <c r="Q257" i="2"/>
  <c r="W256" i="2"/>
  <c r="D253" i="3" s="1"/>
  <c r="V256" i="2"/>
  <c r="C253" i="3" s="1"/>
  <c r="T257" i="2"/>
  <c r="U257" i="2" s="1"/>
  <c r="P258" i="2"/>
  <c r="R258" i="2" s="1"/>
  <c r="S258" i="2" s="1"/>
  <c r="L259" i="2"/>
  <c r="J259" i="2"/>
  <c r="E267" i="2"/>
  <c r="D267" i="2"/>
  <c r="F267" i="2" s="1"/>
  <c r="G267" i="2" s="1"/>
  <c r="C267" i="2"/>
  <c r="G203" i="3" l="1"/>
  <c r="B251" i="6"/>
  <c r="H203" i="3"/>
  <c r="C251" i="6"/>
  <c r="K259" i="2"/>
  <c r="Q258" i="2"/>
  <c r="W257" i="2"/>
  <c r="D254" i="3" s="1"/>
  <c r="V257" i="2"/>
  <c r="C254" i="3" s="1"/>
  <c r="T258" i="2"/>
  <c r="U258" i="2" s="1"/>
  <c r="P259" i="2"/>
  <c r="R259" i="2" s="1"/>
  <c r="S259" i="2" s="1"/>
  <c r="L260" i="2"/>
  <c r="J260" i="2"/>
  <c r="C268" i="2"/>
  <c r="D268" i="2"/>
  <c r="F268" i="2" s="1"/>
  <c r="G268" i="2" s="1"/>
  <c r="E268" i="2"/>
  <c r="H204" i="3" l="1"/>
  <c r="C252" i="6"/>
  <c r="G204" i="3"/>
  <c r="B252" i="6"/>
  <c r="K260" i="2"/>
  <c r="Q259" i="2"/>
  <c r="W258" i="2"/>
  <c r="D255" i="3" s="1"/>
  <c r="V258" i="2"/>
  <c r="C255" i="3" s="1"/>
  <c r="T259" i="2"/>
  <c r="U259" i="2" s="1"/>
  <c r="P260" i="2"/>
  <c r="R260" i="2" s="1"/>
  <c r="S260" i="2" s="1"/>
  <c r="L261" i="2"/>
  <c r="J261" i="2"/>
  <c r="D269" i="2"/>
  <c r="F269" i="2" s="1"/>
  <c r="G269" i="2" s="1"/>
  <c r="C269" i="2"/>
  <c r="E269" i="2"/>
  <c r="H205" i="3" l="1"/>
  <c r="C253" i="6"/>
  <c r="G205" i="3"/>
  <c r="B253" i="6"/>
  <c r="K261" i="2"/>
  <c r="Q260" i="2"/>
  <c r="W259" i="2"/>
  <c r="D256" i="3" s="1"/>
  <c r="V259" i="2"/>
  <c r="C256" i="3" s="1"/>
  <c r="T260" i="2"/>
  <c r="U260" i="2" s="1"/>
  <c r="P261" i="2"/>
  <c r="R261" i="2" s="1"/>
  <c r="S261" i="2" s="1"/>
  <c r="L262" i="2"/>
  <c r="J262" i="2"/>
  <c r="E270" i="2"/>
  <c r="C270" i="2"/>
  <c r="D270" i="2"/>
  <c r="F270" i="2" s="1"/>
  <c r="G270" i="2" s="1"/>
  <c r="H206" i="3" l="1"/>
  <c r="C254" i="6"/>
  <c r="G206" i="3"/>
  <c r="B254" i="6"/>
  <c r="K262" i="2"/>
  <c r="Q261" i="2"/>
  <c r="W260" i="2"/>
  <c r="D257" i="3" s="1"/>
  <c r="V260" i="2"/>
  <c r="C257" i="3" s="1"/>
  <c r="T261" i="2"/>
  <c r="U261" i="2" s="1"/>
  <c r="P262" i="2"/>
  <c r="R262" i="2" s="1"/>
  <c r="S262" i="2" s="1"/>
  <c r="L263" i="2"/>
  <c r="J263" i="2"/>
  <c r="C271" i="2"/>
  <c r="D271" i="2"/>
  <c r="F271" i="2" s="1"/>
  <c r="G271" i="2" s="1"/>
  <c r="E271" i="2"/>
  <c r="H207" i="3" l="1"/>
  <c r="C255" i="6"/>
  <c r="G207" i="3"/>
  <c r="B255" i="6"/>
  <c r="K263" i="2"/>
  <c r="Q262" i="2"/>
  <c r="W261" i="2"/>
  <c r="D258" i="3" s="1"/>
  <c r="V261" i="2"/>
  <c r="C258" i="3" s="1"/>
  <c r="T262" i="2"/>
  <c r="U262" i="2" s="1"/>
  <c r="P263" i="2"/>
  <c r="R263" i="2" s="1"/>
  <c r="S263" i="2" s="1"/>
  <c r="L264" i="2"/>
  <c r="J264" i="2"/>
  <c r="E272" i="2"/>
  <c r="D272" i="2"/>
  <c r="F272" i="2" s="1"/>
  <c r="G272" i="2" s="1"/>
  <c r="C272" i="2"/>
  <c r="G208" i="3" l="1"/>
  <c r="B256" i="6"/>
  <c r="H208" i="3"/>
  <c r="C256" i="6"/>
  <c r="K264" i="2"/>
  <c r="Q263" i="2"/>
  <c r="W262" i="2"/>
  <c r="D259" i="3" s="1"/>
  <c r="V262" i="2"/>
  <c r="C259" i="3" s="1"/>
  <c r="T263" i="2"/>
  <c r="U263" i="2" s="1"/>
  <c r="P264" i="2"/>
  <c r="R264" i="2" s="1"/>
  <c r="S264" i="2" s="1"/>
  <c r="L265" i="2"/>
  <c r="J265" i="2"/>
  <c r="C273" i="2"/>
  <c r="D273" i="2"/>
  <c r="F273" i="2" s="1"/>
  <c r="G273" i="2" s="1"/>
  <c r="E273" i="2"/>
  <c r="G209" i="3" l="1"/>
  <c r="B257" i="6"/>
  <c r="H209" i="3"/>
  <c r="C257" i="6"/>
  <c r="K265" i="2"/>
  <c r="Q264" i="2"/>
  <c r="W263" i="2"/>
  <c r="D260" i="3" s="1"/>
  <c r="V263" i="2"/>
  <c r="C260" i="3" s="1"/>
  <c r="T264" i="2"/>
  <c r="U264" i="2" s="1"/>
  <c r="P265" i="2"/>
  <c r="R265" i="2" s="1"/>
  <c r="S265" i="2" s="1"/>
  <c r="L266" i="2"/>
  <c r="J266" i="2"/>
  <c r="C274" i="2"/>
  <c r="D274" i="2"/>
  <c r="F274" i="2" s="1"/>
  <c r="G274" i="2" s="1"/>
  <c r="E274" i="2"/>
  <c r="H210" i="3" l="1"/>
  <c r="C258" i="6"/>
  <c r="G210" i="3"/>
  <c r="B258" i="6"/>
  <c r="K266" i="2"/>
  <c r="Q265" i="2"/>
  <c r="W264" i="2"/>
  <c r="D261" i="3" s="1"/>
  <c r="V264" i="2"/>
  <c r="C261" i="3" s="1"/>
  <c r="T265" i="2"/>
  <c r="U265" i="2" s="1"/>
  <c r="P266" i="2"/>
  <c r="R266" i="2" s="1"/>
  <c r="S266" i="2" s="1"/>
  <c r="L267" i="2"/>
  <c r="J267" i="2"/>
  <c r="D275" i="2"/>
  <c r="F275" i="2" s="1"/>
  <c r="G275" i="2" s="1"/>
  <c r="C275" i="2"/>
  <c r="E275" i="2"/>
  <c r="H211" i="3" l="1"/>
  <c r="C259" i="6"/>
  <c r="G211" i="3"/>
  <c r="B259" i="6"/>
  <c r="K267" i="2"/>
  <c r="Q266" i="2"/>
  <c r="W265" i="2"/>
  <c r="D262" i="3" s="1"/>
  <c r="V265" i="2"/>
  <c r="C262" i="3" s="1"/>
  <c r="T266" i="2"/>
  <c r="U266" i="2" s="1"/>
  <c r="P267" i="2"/>
  <c r="R267" i="2" s="1"/>
  <c r="S267" i="2" s="1"/>
  <c r="L268" i="2"/>
  <c r="J268" i="2"/>
  <c r="D276" i="2"/>
  <c r="F276" i="2" s="1"/>
  <c r="G276" i="2" s="1"/>
  <c r="E276" i="2"/>
  <c r="C276" i="2"/>
  <c r="G212" i="3" l="1"/>
  <c r="B260" i="6"/>
  <c r="H212" i="3"/>
  <c r="C260" i="6"/>
  <c r="K268" i="2"/>
  <c r="Q267" i="2"/>
  <c r="W266" i="2"/>
  <c r="D263" i="3" s="1"/>
  <c r="V266" i="2"/>
  <c r="C263" i="3" s="1"/>
  <c r="T267" i="2"/>
  <c r="U267" i="2" s="1"/>
  <c r="P268" i="2"/>
  <c r="R268" i="2" s="1"/>
  <c r="S268" i="2" s="1"/>
  <c r="L269" i="2"/>
  <c r="J269" i="2"/>
  <c r="D277" i="2"/>
  <c r="F277" i="2" s="1"/>
  <c r="G277" i="2" s="1"/>
  <c r="C277" i="2"/>
  <c r="E277" i="2"/>
  <c r="G213" i="3" l="1"/>
  <c r="B261" i="6"/>
  <c r="H213" i="3"/>
  <c r="C261" i="6"/>
  <c r="K269" i="2"/>
  <c r="Q268" i="2"/>
  <c r="W267" i="2"/>
  <c r="D264" i="3" s="1"/>
  <c r="V267" i="2"/>
  <c r="C264" i="3" s="1"/>
  <c r="T268" i="2"/>
  <c r="U268" i="2" s="1"/>
  <c r="P269" i="2"/>
  <c r="R269" i="2" s="1"/>
  <c r="S269" i="2" s="1"/>
  <c r="L270" i="2"/>
  <c r="J270" i="2"/>
  <c r="D278" i="2"/>
  <c r="F278" i="2" s="1"/>
  <c r="G278" i="2" s="1"/>
  <c r="E278" i="2"/>
  <c r="C278" i="2"/>
  <c r="G214" i="3" l="1"/>
  <c r="B262" i="6"/>
  <c r="H214" i="3"/>
  <c r="C262" i="6"/>
  <c r="K270" i="2"/>
  <c r="Q269" i="2"/>
  <c r="W268" i="2"/>
  <c r="D265" i="3" s="1"/>
  <c r="V268" i="2"/>
  <c r="C265" i="3" s="1"/>
  <c r="T269" i="2"/>
  <c r="U269" i="2" s="1"/>
  <c r="P270" i="2"/>
  <c r="R270" i="2" s="1"/>
  <c r="S270" i="2" s="1"/>
  <c r="L271" i="2"/>
  <c r="J271" i="2"/>
  <c r="E279" i="2"/>
  <c r="D279" i="2"/>
  <c r="F279" i="2" s="1"/>
  <c r="G279" i="2" s="1"/>
  <c r="C279" i="2"/>
  <c r="H215" i="3" l="1"/>
  <c r="C263" i="6"/>
  <c r="G215" i="3"/>
  <c r="B263" i="6"/>
  <c r="K271" i="2"/>
  <c r="Q270" i="2"/>
  <c r="W269" i="2"/>
  <c r="D266" i="3" s="1"/>
  <c r="V269" i="2"/>
  <c r="C266" i="3" s="1"/>
  <c r="T270" i="2"/>
  <c r="U270" i="2" s="1"/>
  <c r="P271" i="2"/>
  <c r="R271" i="2" s="1"/>
  <c r="S271" i="2" s="1"/>
  <c r="L272" i="2"/>
  <c r="J272" i="2"/>
  <c r="D280" i="2"/>
  <c r="F280" i="2" s="1"/>
  <c r="G280" i="2" s="1"/>
  <c r="C280" i="2"/>
  <c r="E280" i="2"/>
  <c r="G216" i="3" l="1"/>
  <c r="B264" i="6"/>
  <c r="H216" i="3"/>
  <c r="C264" i="6"/>
  <c r="K272" i="2"/>
  <c r="Q271" i="2"/>
  <c r="W270" i="2"/>
  <c r="D267" i="3" s="1"/>
  <c r="V270" i="2"/>
  <c r="C267" i="3" s="1"/>
  <c r="T271" i="2"/>
  <c r="U271" i="2" s="1"/>
  <c r="P272" i="2"/>
  <c r="R272" i="2" s="1"/>
  <c r="S272" i="2" s="1"/>
  <c r="L273" i="2"/>
  <c r="J273" i="2"/>
  <c r="E281" i="2"/>
  <c r="C281" i="2"/>
  <c r="D281" i="2"/>
  <c r="F281" i="2" s="1"/>
  <c r="G281" i="2" s="1"/>
  <c r="G217" i="3" l="1"/>
  <c r="B265" i="6"/>
  <c r="H217" i="3"/>
  <c r="C265" i="6"/>
  <c r="K273" i="2"/>
  <c r="Q272" i="2"/>
  <c r="W271" i="2"/>
  <c r="D268" i="3" s="1"/>
  <c r="V271" i="2"/>
  <c r="C268" i="3" s="1"/>
  <c r="T272" i="2"/>
  <c r="U272" i="2" s="1"/>
  <c r="P273" i="2"/>
  <c r="R273" i="2" s="1"/>
  <c r="S273" i="2" s="1"/>
  <c r="L274" i="2"/>
  <c r="J274" i="2"/>
  <c r="D282" i="2"/>
  <c r="F282" i="2" s="1"/>
  <c r="G282" i="2" s="1"/>
  <c r="E282" i="2"/>
  <c r="C282" i="2"/>
  <c r="G218" i="3" l="1"/>
  <c r="B266" i="6"/>
  <c r="H218" i="3"/>
  <c r="C266" i="6"/>
  <c r="K274" i="2"/>
  <c r="Q273" i="2"/>
  <c r="W272" i="2"/>
  <c r="D269" i="3" s="1"/>
  <c r="V272" i="2"/>
  <c r="C269" i="3" s="1"/>
  <c r="T273" i="2"/>
  <c r="U273" i="2" s="1"/>
  <c r="P274" i="2"/>
  <c r="R274" i="2" s="1"/>
  <c r="S274" i="2" s="1"/>
  <c r="L275" i="2"/>
  <c r="J275" i="2"/>
  <c r="E283" i="2"/>
  <c r="C283" i="2"/>
  <c r="D283" i="2"/>
  <c r="F283" i="2" s="1"/>
  <c r="G283" i="2" s="1"/>
  <c r="G219" i="3" l="1"/>
  <c r="B267" i="6"/>
  <c r="H219" i="3"/>
  <c r="C267" i="6"/>
  <c r="K275" i="2"/>
  <c r="Q274" i="2"/>
  <c r="W273" i="2"/>
  <c r="D270" i="3" s="1"/>
  <c r="V273" i="2"/>
  <c r="C270" i="3" s="1"/>
  <c r="T274" i="2"/>
  <c r="U274" i="2" s="1"/>
  <c r="P275" i="2"/>
  <c r="R275" i="2" s="1"/>
  <c r="S275" i="2" s="1"/>
  <c r="L276" i="2"/>
  <c r="J276" i="2"/>
  <c r="D284" i="2"/>
  <c r="F284" i="2" s="1"/>
  <c r="G284" i="2" s="1"/>
  <c r="C284" i="2"/>
  <c r="E284" i="2"/>
  <c r="G220" i="3" l="1"/>
  <c r="B268" i="6"/>
  <c r="H220" i="3"/>
  <c r="C268" i="6"/>
  <c r="K276" i="2"/>
  <c r="Q275" i="2"/>
  <c r="W274" i="2"/>
  <c r="D271" i="3" s="1"/>
  <c r="V274" i="2"/>
  <c r="C271" i="3" s="1"/>
  <c r="T275" i="2"/>
  <c r="U275" i="2" s="1"/>
  <c r="P276" i="2"/>
  <c r="R276" i="2" s="1"/>
  <c r="S276" i="2" s="1"/>
  <c r="L277" i="2"/>
  <c r="J277" i="2"/>
  <c r="D285" i="2"/>
  <c r="F285" i="2" s="1"/>
  <c r="G285" i="2" s="1"/>
  <c r="E285" i="2"/>
  <c r="C285" i="2"/>
  <c r="H221" i="3" l="1"/>
  <c r="C269" i="6"/>
  <c r="G221" i="3"/>
  <c r="B269" i="6"/>
  <c r="K277" i="2"/>
  <c r="Q276" i="2"/>
  <c r="W275" i="2"/>
  <c r="D272" i="3" s="1"/>
  <c r="V275" i="2"/>
  <c r="C272" i="3" s="1"/>
  <c r="T276" i="2"/>
  <c r="U276" i="2" s="1"/>
  <c r="P277" i="2"/>
  <c r="R277" i="2" s="1"/>
  <c r="S277" i="2" s="1"/>
  <c r="L278" i="2"/>
  <c r="J278" i="2"/>
  <c r="E286" i="2"/>
  <c r="D286" i="2"/>
  <c r="F286" i="2" s="1"/>
  <c r="G286" i="2" s="1"/>
  <c r="C286" i="2"/>
  <c r="G222" i="3" l="1"/>
  <c r="B270" i="6"/>
  <c r="H222" i="3"/>
  <c r="C270" i="6"/>
  <c r="K278" i="2"/>
  <c r="Q277" i="2"/>
  <c r="W276" i="2"/>
  <c r="D273" i="3" s="1"/>
  <c r="V276" i="2"/>
  <c r="C273" i="3" s="1"/>
  <c r="T277" i="2"/>
  <c r="U277" i="2" s="1"/>
  <c r="P278" i="2"/>
  <c r="R278" i="2" s="1"/>
  <c r="S278" i="2" s="1"/>
  <c r="L279" i="2"/>
  <c r="J279" i="2"/>
  <c r="C287" i="2"/>
  <c r="E287" i="2"/>
  <c r="D287" i="2"/>
  <c r="F287" i="2" s="1"/>
  <c r="G287" i="2" s="1"/>
  <c r="G223" i="3" l="1"/>
  <c r="B271" i="6"/>
  <c r="H223" i="3"/>
  <c r="C271" i="6"/>
  <c r="K279" i="2"/>
  <c r="Q278" i="2"/>
  <c r="W277" i="2"/>
  <c r="D274" i="3" s="1"/>
  <c r="V277" i="2"/>
  <c r="C274" i="3" s="1"/>
  <c r="T278" i="2"/>
  <c r="U278" i="2" s="1"/>
  <c r="P279" i="2"/>
  <c r="R279" i="2" s="1"/>
  <c r="S279" i="2" s="1"/>
  <c r="L280" i="2"/>
  <c r="J280" i="2"/>
  <c r="E288" i="2"/>
  <c r="D288" i="2"/>
  <c r="F288" i="2" s="1"/>
  <c r="G288" i="2" s="1"/>
  <c r="C288" i="2"/>
  <c r="H224" i="3" l="1"/>
  <c r="C272" i="6"/>
  <c r="G224" i="3"/>
  <c r="B272" i="6"/>
  <c r="K280" i="2"/>
  <c r="Q279" i="2"/>
  <c r="W278" i="2"/>
  <c r="D275" i="3" s="1"/>
  <c r="V278" i="2"/>
  <c r="C275" i="3" s="1"/>
  <c r="T279" i="2"/>
  <c r="U279" i="2" s="1"/>
  <c r="P280" i="2"/>
  <c r="R280" i="2" s="1"/>
  <c r="S280" i="2" s="1"/>
  <c r="L281" i="2"/>
  <c r="J281" i="2"/>
  <c r="D289" i="2"/>
  <c r="F289" i="2" s="1"/>
  <c r="G289" i="2" s="1"/>
  <c r="C289" i="2"/>
  <c r="E289" i="2"/>
  <c r="H225" i="3" l="1"/>
  <c r="C273" i="6"/>
  <c r="G225" i="3"/>
  <c r="B273" i="6"/>
  <c r="K281" i="2"/>
  <c r="Q280" i="2"/>
  <c r="W279" i="2"/>
  <c r="D276" i="3" s="1"/>
  <c r="V279" i="2"/>
  <c r="C276" i="3" s="1"/>
  <c r="T280" i="2"/>
  <c r="U280" i="2" s="1"/>
  <c r="P281" i="2"/>
  <c r="R281" i="2" s="1"/>
  <c r="S281" i="2" s="1"/>
  <c r="L282" i="2"/>
  <c r="J282" i="2"/>
  <c r="D290" i="2"/>
  <c r="F290" i="2" s="1"/>
  <c r="G290" i="2" s="1"/>
  <c r="E290" i="2"/>
  <c r="C290" i="2"/>
  <c r="H226" i="3" l="1"/>
  <c r="C274" i="6"/>
  <c r="G226" i="3"/>
  <c r="B274" i="6"/>
  <c r="K282" i="2"/>
  <c r="Q281" i="2"/>
  <c r="W280" i="2"/>
  <c r="D277" i="3" s="1"/>
  <c r="V280" i="2"/>
  <c r="C277" i="3" s="1"/>
  <c r="T281" i="2"/>
  <c r="U281" i="2" s="1"/>
  <c r="P282" i="2"/>
  <c r="R282" i="2" s="1"/>
  <c r="S282" i="2" s="1"/>
  <c r="L283" i="2"/>
  <c r="J283" i="2"/>
  <c r="C291" i="2"/>
  <c r="D291" i="2"/>
  <c r="F291" i="2" s="1"/>
  <c r="G291" i="2" s="1"/>
  <c r="E291" i="2"/>
  <c r="G227" i="3" l="1"/>
  <c r="B275" i="6"/>
  <c r="H227" i="3"/>
  <c r="C275" i="6"/>
  <c r="K283" i="2"/>
  <c r="Q282" i="2"/>
  <c r="W281" i="2"/>
  <c r="D278" i="3" s="1"/>
  <c r="V281" i="2"/>
  <c r="C278" i="3" s="1"/>
  <c r="T282" i="2"/>
  <c r="U282" i="2" s="1"/>
  <c r="P283" i="2"/>
  <c r="R283" i="2" s="1"/>
  <c r="S283" i="2" s="1"/>
  <c r="L284" i="2"/>
  <c r="J284" i="2"/>
  <c r="D292" i="2"/>
  <c r="F292" i="2" s="1"/>
  <c r="G292" i="2" s="1"/>
  <c r="E292" i="2"/>
  <c r="C292" i="2"/>
  <c r="H228" i="3" l="1"/>
  <c r="C276" i="6"/>
  <c r="G228" i="3"/>
  <c r="B276" i="6"/>
  <c r="K284" i="2"/>
  <c r="Q283" i="2"/>
  <c r="W282" i="2"/>
  <c r="D279" i="3" s="1"/>
  <c r="V282" i="2"/>
  <c r="C279" i="3" s="1"/>
  <c r="T283" i="2"/>
  <c r="U283" i="2" s="1"/>
  <c r="P284" i="2"/>
  <c r="R284" i="2" s="1"/>
  <c r="S284" i="2" s="1"/>
  <c r="L285" i="2"/>
  <c r="J285" i="2"/>
  <c r="D293" i="2"/>
  <c r="F293" i="2" s="1"/>
  <c r="G293" i="2" s="1"/>
  <c r="E293" i="2"/>
  <c r="C293" i="2"/>
  <c r="H229" i="3" l="1"/>
  <c r="C277" i="6"/>
  <c r="G229" i="3"/>
  <c r="B277" i="6"/>
  <c r="K285" i="2"/>
  <c r="Q284" i="2"/>
  <c r="W283" i="2"/>
  <c r="D280" i="3" s="1"/>
  <c r="V283" i="2"/>
  <c r="C280" i="3" s="1"/>
  <c r="T284" i="2"/>
  <c r="U284" i="2" s="1"/>
  <c r="P285" i="2"/>
  <c r="R285" i="2" s="1"/>
  <c r="S285" i="2" s="1"/>
  <c r="L286" i="2"/>
  <c r="J286" i="2"/>
  <c r="C294" i="2"/>
  <c r="E294" i="2"/>
  <c r="D294" i="2"/>
  <c r="F294" i="2" s="1"/>
  <c r="G294" i="2" s="1"/>
  <c r="G230" i="3" l="1"/>
  <c r="B278" i="6"/>
  <c r="H230" i="3"/>
  <c r="C278" i="6"/>
  <c r="K286" i="2"/>
  <c r="Q285" i="2"/>
  <c r="W284" i="2"/>
  <c r="D281" i="3" s="1"/>
  <c r="V284" i="2"/>
  <c r="C281" i="3" s="1"/>
  <c r="T285" i="2"/>
  <c r="U285" i="2" s="1"/>
  <c r="P286" i="2"/>
  <c r="R286" i="2" s="1"/>
  <c r="S286" i="2" s="1"/>
  <c r="L287" i="2"/>
  <c r="J287" i="2"/>
  <c r="E295" i="2"/>
  <c r="D295" i="2"/>
  <c r="F295" i="2" s="1"/>
  <c r="G295" i="2" s="1"/>
  <c r="C295" i="2"/>
  <c r="H231" i="3" l="1"/>
  <c r="C279" i="6"/>
  <c r="G231" i="3"/>
  <c r="B279" i="6"/>
  <c r="K287" i="2"/>
  <c r="Q286" i="2"/>
  <c r="W285" i="2"/>
  <c r="D282" i="3" s="1"/>
  <c r="V285" i="2"/>
  <c r="C282" i="3" s="1"/>
  <c r="T286" i="2"/>
  <c r="U286" i="2" s="1"/>
  <c r="P287" i="2"/>
  <c r="R287" i="2" s="1"/>
  <c r="S287" i="2" s="1"/>
  <c r="L288" i="2"/>
  <c r="J288" i="2"/>
  <c r="C296" i="2"/>
  <c r="D296" i="2"/>
  <c r="F296" i="2" s="1"/>
  <c r="G296" i="2" s="1"/>
  <c r="E296" i="2"/>
  <c r="G232" i="3" l="1"/>
  <c r="B280" i="6"/>
  <c r="H232" i="3"/>
  <c r="C280" i="6"/>
  <c r="K288" i="2"/>
  <c r="Q287" i="2"/>
  <c r="W286" i="2"/>
  <c r="D283" i="3" s="1"/>
  <c r="V286" i="2"/>
  <c r="C283" i="3" s="1"/>
  <c r="T287" i="2"/>
  <c r="U287" i="2" s="1"/>
  <c r="P288" i="2"/>
  <c r="R288" i="2" s="1"/>
  <c r="S288" i="2" s="1"/>
  <c r="L289" i="2"/>
  <c r="J289" i="2"/>
  <c r="C297" i="2"/>
  <c r="E297" i="2"/>
  <c r="D297" i="2"/>
  <c r="F297" i="2" s="1"/>
  <c r="G297" i="2" s="1"/>
  <c r="G233" i="3" l="1"/>
  <c r="B281" i="6"/>
  <c r="H233" i="3"/>
  <c r="C281" i="6"/>
  <c r="K289" i="2"/>
  <c r="Q288" i="2"/>
  <c r="W287" i="2"/>
  <c r="D284" i="3" s="1"/>
  <c r="V287" i="2"/>
  <c r="C284" i="3" s="1"/>
  <c r="T288" i="2"/>
  <c r="U288" i="2" s="1"/>
  <c r="P289" i="2"/>
  <c r="R289" i="2" s="1"/>
  <c r="S289" i="2" s="1"/>
  <c r="L290" i="2"/>
  <c r="J290" i="2"/>
  <c r="E298" i="2"/>
  <c r="D298" i="2"/>
  <c r="F298" i="2" s="1"/>
  <c r="G298" i="2" s="1"/>
  <c r="C298" i="2"/>
  <c r="G234" i="3" l="1"/>
  <c r="B282" i="6"/>
  <c r="H234" i="3"/>
  <c r="C282" i="6"/>
  <c r="K290" i="2"/>
  <c r="Q289" i="2"/>
  <c r="W288" i="2"/>
  <c r="D285" i="3" s="1"/>
  <c r="V288" i="2"/>
  <c r="C285" i="3" s="1"/>
  <c r="T289" i="2"/>
  <c r="U289" i="2" s="1"/>
  <c r="P290" i="2"/>
  <c r="R290" i="2" s="1"/>
  <c r="S290" i="2" s="1"/>
  <c r="L291" i="2"/>
  <c r="J291" i="2"/>
  <c r="C299" i="2"/>
  <c r="D299" i="2"/>
  <c r="F299" i="2" s="1"/>
  <c r="G299" i="2" s="1"/>
  <c r="E299" i="2"/>
  <c r="G235" i="3" l="1"/>
  <c r="B283" i="6"/>
  <c r="H235" i="3"/>
  <c r="C283" i="6"/>
  <c r="K291" i="2"/>
  <c r="Q290" i="2"/>
  <c r="W289" i="2"/>
  <c r="D286" i="3" s="1"/>
  <c r="V289" i="2"/>
  <c r="C286" i="3" s="1"/>
  <c r="T290" i="2"/>
  <c r="U290" i="2" s="1"/>
  <c r="P291" i="2"/>
  <c r="R291" i="2" s="1"/>
  <c r="S291" i="2" s="1"/>
  <c r="L292" i="2"/>
  <c r="J292" i="2"/>
  <c r="C300" i="2"/>
  <c r="D300" i="2"/>
  <c r="F300" i="2" s="1"/>
  <c r="G300" i="2" s="1"/>
  <c r="E300" i="2"/>
  <c r="G236" i="3" l="1"/>
  <c r="B284" i="6"/>
  <c r="H236" i="3"/>
  <c r="C284" i="6"/>
  <c r="K292" i="2"/>
  <c r="Q291" i="2"/>
  <c r="W290" i="2"/>
  <c r="D287" i="3" s="1"/>
  <c r="V290" i="2"/>
  <c r="C287" i="3" s="1"/>
  <c r="T291" i="2"/>
  <c r="U291" i="2" s="1"/>
  <c r="P292" i="2"/>
  <c r="R292" i="2" s="1"/>
  <c r="S292" i="2" s="1"/>
  <c r="L293" i="2"/>
  <c r="J293" i="2"/>
  <c r="C301" i="2"/>
  <c r="E301" i="2"/>
  <c r="D301" i="2"/>
  <c r="F301" i="2" s="1"/>
  <c r="G301" i="2" s="1"/>
  <c r="G237" i="3" l="1"/>
  <c r="B285" i="6"/>
  <c r="H237" i="3"/>
  <c r="C285" i="6"/>
  <c r="K293" i="2"/>
  <c r="Q292" i="2"/>
  <c r="W291" i="2"/>
  <c r="D288" i="3" s="1"/>
  <c r="V291" i="2"/>
  <c r="C288" i="3" s="1"/>
  <c r="T292" i="2"/>
  <c r="U292" i="2" s="1"/>
  <c r="P293" i="2"/>
  <c r="R293" i="2" s="1"/>
  <c r="S293" i="2" s="1"/>
  <c r="L294" i="2"/>
  <c r="J294" i="2"/>
  <c r="D302" i="2"/>
  <c r="F302" i="2" s="1"/>
  <c r="G302" i="2" s="1"/>
  <c r="E302" i="2"/>
  <c r="C302" i="2"/>
  <c r="G238" i="3" l="1"/>
  <c r="B286" i="6"/>
  <c r="H238" i="3"/>
  <c r="C286" i="6"/>
  <c r="K294" i="2"/>
  <c r="Q293" i="2"/>
  <c r="W292" i="2"/>
  <c r="D289" i="3" s="1"/>
  <c r="V292" i="2"/>
  <c r="C289" i="3" s="1"/>
  <c r="T293" i="2"/>
  <c r="U293" i="2" s="1"/>
  <c r="P294" i="2"/>
  <c r="R294" i="2" s="1"/>
  <c r="S294" i="2" s="1"/>
  <c r="L295" i="2"/>
  <c r="J295" i="2"/>
  <c r="D303" i="2"/>
  <c r="F303" i="2" s="1"/>
  <c r="G303" i="2" s="1"/>
  <c r="C303" i="2"/>
  <c r="E303" i="2"/>
  <c r="H239" i="3" l="1"/>
  <c r="C287" i="6"/>
  <c r="G239" i="3"/>
  <c r="B287" i="6"/>
  <c r="K295" i="2"/>
  <c r="Q294" i="2"/>
  <c r="W293" i="2"/>
  <c r="D290" i="3" s="1"/>
  <c r="V293" i="2"/>
  <c r="C290" i="3" s="1"/>
  <c r="T294" i="2"/>
  <c r="U294" i="2" s="1"/>
  <c r="P295" i="2"/>
  <c r="R295" i="2" s="1"/>
  <c r="S295" i="2" s="1"/>
  <c r="L296" i="2"/>
  <c r="J296" i="2"/>
  <c r="E304" i="2"/>
  <c r="D304" i="2"/>
  <c r="F304" i="2" s="1"/>
  <c r="G304" i="2" s="1"/>
  <c r="C304" i="2"/>
  <c r="H240" i="3" l="1"/>
  <c r="C288" i="6"/>
  <c r="G240" i="3"/>
  <c r="B288" i="6"/>
  <c r="K296" i="2"/>
  <c r="Q295" i="2"/>
  <c r="W294" i="2"/>
  <c r="D291" i="3" s="1"/>
  <c r="V294" i="2"/>
  <c r="C291" i="3" s="1"/>
  <c r="T295" i="2"/>
  <c r="U295" i="2" s="1"/>
  <c r="P296" i="2"/>
  <c r="R296" i="2" s="1"/>
  <c r="S296" i="2" s="1"/>
  <c r="L297" i="2"/>
  <c r="J297" i="2"/>
  <c r="C305" i="2"/>
  <c r="E305" i="2"/>
  <c r="D305" i="2"/>
  <c r="F305" i="2" s="1"/>
  <c r="G305" i="2" s="1"/>
  <c r="G241" i="3" l="1"/>
  <c r="B289" i="6"/>
  <c r="H241" i="3"/>
  <c r="C289" i="6"/>
  <c r="K297" i="2"/>
  <c r="Q296" i="2"/>
  <c r="W295" i="2"/>
  <c r="D292" i="3" s="1"/>
  <c r="V295" i="2"/>
  <c r="C292" i="3" s="1"/>
  <c r="T296" i="2"/>
  <c r="U296" i="2" s="1"/>
  <c r="P297" i="2"/>
  <c r="R297" i="2" s="1"/>
  <c r="S297" i="2" s="1"/>
  <c r="L298" i="2"/>
  <c r="J298" i="2"/>
  <c r="D307" i="2"/>
  <c r="F307" i="2" s="1"/>
  <c r="G307" i="2" s="1"/>
  <c r="E307" i="2"/>
  <c r="C307" i="2"/>
  <c r="E306" i="2"/>
  <c r="D306" i="2"/>
  <c r="F306" i="2" s="1"/>
  <c r="G306" i="2" s="1"/>
  <c r="C306" i="2"/>
  <c r="G242" i="3" l="1"/>
  <c r="B290" i="6"/>
  <c r="H242" i="3"/>
  <c r="C290" i="6"/>
  <c r="K298" i="2"/>
  <c r="Q297" i="2"/>
  <c r="W296" i="2"/>
  <c r="D293" i="3" s="1"/>
  <c r="V296" i="2"/>
  <c r="C293" i="3" s="1"/>
  <c r="T297" i="2"/>
  <c r="U297" i="2" s="1"/>
  <c r="P298" i="2"/>
  <c r="R298" i="2" s="1"/>
  <c r="S298" i="2" s="1"/>
  <c r="L299" i="2"/>
  <c r="J299" i="2"/>
  <c r="D308" i="2"/>
  <c r="F308" i="2" s="1"/>
  <c r="G308" i="2" s="1"/>
  <c r="C308" i="2"/>
  <c r="E308" i="2"/>
  <c r="H243" i="3" l="1"/>
  <c r="C291" i="6"/>
  <c r="G243" i="3"/>
  <c r="B291" i="6"/>
  <c r="K299" i="2"/>
  <c r="Q298" i="2"/>
  <c r="W297" i="2"/>
  <c r="D294" i="3" s="1"/>
  <c r="V297" i="2"/>
  <c r="C294" i="3" s="1"/>
  <c r="T298" i="2"/>
  <c r="U298" i="2" s="1"/>
  <c r="P299" i="2"/>
  <c r="R299" i="2" s="1"/>
  <c r="S299" i="2" s="1"/>
  <c r="L300" i="2"/>
  <c r="J300" i="2"/>
  <c r="E309" i="2"/>
  <c r="C309" i="2"/>
  <c r="D309" i="2"/>
  <c r="F309" i="2" s="1"/>
  <c r="G309" i="2" s="1"/>
  <c r="G244" i="3" l="1"/>
  <c r="B292" i="6"/>
  <c r="H244" i="3"/>
  <c r="C292" i="6"/>
  <c r="K300" i="2"/>
  <c r="Q299" i="2"/>
  <c r="W298" i="2"/>
  <c r="D295" i="3" s="1"/>
  <c r="V298" i="2"/>
  <c r="C295" i="3" s="1"/>
  <c r="T299" i="2"/>
  <c r="U299" i="2" s="1"/>
  <c r="P300" i="2"/>
  <c r="R300" i="2" s="1"/>
  <c r="S300" i="2" s="1"/>
  <c r="L301" i="2"/>
  <c r="J301" i="2"/>
  <c r="C310" i="2"/>
  <c r="D310" i="2"/>
  <c r="F310" i="2" s="1"/>
  <c r="G310" i="2" s="1"/>
  <c r="E310" i="2"/>
  <c r="G245" i="3" l="1"/>
  <c r="B293" i="6"/>
  <c r="H245" i="3"/>
  <c r="C293" i="6"/>
  <c r="K301" i="2"/>
  <c r="Q300" i="2"/>
  <c r="W299" i="2"/>
  <c r="D296" i="3" s="1"/>
  <c r="V299" i="2"/>
  <c r="C296" i="3" s="1"/>
  <c r="T300" i="2"/>
  <c r="U300" i="2" s="1"/>
  <c r="P301" i="2"/>
  <c r="R301" i="2" s="1"/>
  <c r="S301" i="2" s="1"/>
  <c r="L302" i="2"/>
  <c r="J302" i="2"/>
  <c r="E311" i="2"/>
  <c r="D311" i="2"/>
  <c r="F311" i="2" s="1"/>
  <c r="G311" i="2" s="1"/>
  <c r="C311" i="2"/>
  <c r="G246" i="3" l="1"/>
  <c r="B294" i="6"/>
  <c r="H246" i="3"/>
  <c r="C294" i="6"/>
  <c r="K302" i="2"/>
  <c r="Q301" i="2"/>
  <c r="W300" i="2"/>
  <c r="D297" i="3" s="1"/>
  <c r="V300" i="2"/>
  <c r="C297" i="3" s="1"/>
  <c r="T301" i="2"/>
  <c r="U301" i="2" s="1"/>
  <c r="P302" i="2"/>
  <c r="R302" i="2" s="1"/>
  <c r="S302" i="2" s="1"/>
  <c r="L303" i="2"/>
  <c r="J303" i="2"/>
  <c r="E312" i="2"/>
  <c r="C312" i="2"/>
  <c r="D312" i="2"/>
  <c r="F312" i="2" s="1"/>
  <c r="G312" i="2" s="1"/>
  <c r="H247" i="3" l="1"/>
  <c r="C295" i="6"/>
  <c r="G247" i="3"/>
  <c r="B295" i="6"/>
  <c r="K303" i="2"/>
  <c r="Q302" i="2"/>
  <c r="W301" i="2"/>
  <c r="D298" i="3" s="1"/>
  <c r="V301" i="2"/>
  <c r="C298" i="3" s="1"/>
  <c r="T302" i="2"/>
  <c r="U302" i="2" s="1"/>
  <c r="P303" i="2"/>
  <c r="R303" i="2" s="1"/>
  <c r="S303" i="2" s="1"/>
  <c r="L304" i="2"/>
  <c r="J304" i="2"/>
  <c r="D313" i="2"/>
  <c r="F313" i="2" s="1"/>
  <c r="G313" i="2" s="1"/>
  <c r="E313" i="2"/>
  <c r="C313" i="2"/>
  <c r="G248" i="3" l="1"/>
  <c r="B296" i="6"/>
  <c r="H248" i="3"/>
  <c r="C296" i="6"/>
  <c r="K304" i="2"/>
  <c r="Q303" i="2"/>
  <c r="W302" i="2"/>
  <c r="D299" i="3" s="1"/>
  <c r="V302" i="2"/>
  <c r="C299" i="3" s="1"/>
  <c r="T303" i="2"/>
  <c r="U303" i="2" s="1"/>
  <c r="P304" i="2"/>
  <c r="R304" i="2" s="1"/>
  <c r="S304" i="2" s="1"/>
  <c r="L305" i="2"/>
  <c r="J305" i="2"/>
  <c r="C314" i="2"/>
  <c r="D314" i="2"/>
  <c r="F314" i="2" s="1"/>
  <c r="G314" i="2" s="1"/>
  <c r="E314" i="2"/>
  <c r="H249" i="3" l="1"/>
  <c r="C297" i="6"/>
  <c r="G249" i="3"/>
  <c r="B297" i="6"/>
  <c r="K305" i="2"/>
  <c r="Q304" i="2"/>
  <c r="W303" i="2"/>
  <c r="D300" i="3" s="1"/>
  <c r="V303" i="2"/>
  <c r="C300" i="3" s="1"/>
  <c r="T304" i="2"/>
  <c r="U304" i="2" s="1"/>
  <c r="P305" i="2"/>
  <c r="R305" i="2" s="1"/>
  <c r="S305" i="2" s="1"/>
  <c r="L306" i="2"/>
  <c r="J306" i="2"/>
  <c r="C315" i="2"/>
  <c r="D315" i="2"/>
  <c r="F315" i="2" s="1"/>
  <c r="G315" i="2" s="1"/>
  <c r="E315" i="2"/>
  <c r="G250" i="3" l="1"/>
  <c r="B298" i="6"/>
  <c r="H250" i="3"/>
  <c r="C298" i="6"/>
  <c r="K306" i="2"/>
  <c r="Q305" i="2"/>
  <c r="W304" i="2"/>
  <c r="D301" i="3" s="1"/>
  <c r="V304" i="2"/>
  <c r="C301" i="3" s="1"/>
  <c r="T305" i="2"/>
  <c r="U305" i="2" s="1"/>
  <c r="L307" i="2"/>
  <c r="P306" i="2"/>
  <c r="R306" i="2" s="1"/>
  <c r="S306" i="2" s="1"/>
  <c r="J307" i="2"/>
  <c r="C316" i="2"/>
  <c r="D316" i="2"/>
  <c r="F316" i="2" s="1"/>
  <c r="G316" i="2" s="1"/>
  <c r="E316" i="2"/>
  <c r="G251" i="3" l="1"/>
  <c r="B299" i="6"/>
  <c r="H251" i="3"/>
  <c r="C299" i="6"/>
  <c r="K307" i="2"/>
  <c r="Q306" i="2"/>
  <c r="W305" i="2"/>
  <c r="D302" i="3" s="1"/>
  <c r="V305" i="2"/>
  <c r="C302" i="3" s="1"/>
  <c r="T306" i="2"/>
  <c r="U306" i="2" s="1"/>
  <c r="L308" i="2"/>
  <c r="P307" i="2"/>
  <c r="R307" i="2" s="1"/>
  <c r="S307" i="2" s="1"/>
  <c r="J308" i="2"/>
  <c r="C317" i="2"/>
  <c r="E317" i="2"/>
  <c r="D317" i="2"/>
  <c r="F317" i="2" s="1"/>
  <c r="G317" i="2" s="1"/>
  <c r="G252" i="3" l="1"/>
  <c r="B300" i="6"/>
  <c r="H252" i="3"/>
  <c r="C300" i="6"/>
  <c r="K308" i="2"/>
  <c r="Q307" i="2"/>
  <c r="W306" i="2"/>
  <c r="D303" i="3" s="1"/>
  <c r="V306" i="2"/>
  <c r="C303" i="3" s="1"/>
  <c r="T307" i="2"/>
  <c r="U307" i="2" s="1"/>
  <c r="P308" i="2"/>
  <c r="R308" i="2" s="1"/>
  <c r="S308" i="2" s="1"/>
  <c r="L309" i="2"/>
  <c r="J309" i="2"/>
  <c r="D318" i="2"/>
  <c r="F318" i="2" s="1"/>
  <c r="G318" i="2" s="1"/>
  <c r="E318" i="2"/>
  <c r="C318" i="2"/>
  <c r="H253" i="3" l="1"/>
  <c r="C301" i="6"/>
  <c r="G253" i="3"/>
  <c r="B301" i="6"/>
  <c r="K309" i="2"/>
  <c r="Q308" i="2"/>
  <c r="V307" i="2"/>
  <c r="C304" i="3" s="1"/>
  <c r="W307" i="2"/>
  <c r="D304" i="3" s="1"/>
  <c r="T308" i="2"/>
  <c r="U308" i="2" s="1"/>
  <c r="L310" i="2"/>
  <c r="P309" i="2"/>
  <c r="R309" i="2" s="1"/>
  <c r="S309" i="2" s="1"/>
  <c r="J310" i="2"/>
  <c r="D319" i="2"/>
  <c r="F319" i="2" s="1"/>
  <c r="G319" i="2" s="1"/>
  <c r="E319" i="2"/>
  <c r="C319" i="2"/>
  <c r="G254" i="3" l="1"/>
  <c r="B302" i="6"/>
  <c r="H254" i="3"/>
  <c r="C302" i="6"/>
  <c r="K310" i="2"/>
  <c r="Q309" i="2"/>
  <c r="V308" i="2"/>
  <c r="C305" i="3" s="1"/>
  <c r="W308" i="2"/>
  <c r="D305" i="3" s="1"/>
  <c r="T309" i="2"/>
  <c r="U309" i="2" s="1"/>
  <c r="L311" i="2"/>
  <c r="P310" i="2"/>
  <c r="R310" i="2" s="1"/>
  <c r="S310" i="2" s="1"/>
  <c r="J311" i="2"/>
  <c r="D320" i="2"/>
  <c r="F320" i="2" s="1"/>
  <c r="G320" i="2" s="1"/>
  <c r="E320" i="2"/>
  <c r="C320" i="2"/>
  <c r="G255" i="3" l="1"/>
  <c r="B303" i="6"/>
  <c r="H255" i="3"/>
  <c r="C303" i="6"/>
  <c r="Q310" i="2"/>
  <c r="K311" i="2"/>
  <c r="V309" i="2"/>
  <c r="C306" i="3" s="1"/>
  <c r="W309" i="2"/>
  <c r="D306" i="3" s="1"/>
  <c r="T310" i="2"/>
  <c r="U310" i="2" s="1"/>
  <c r="P311" i="2"/>
  <c r="R311" i="2" s="1"/>
  <c r="S311" i="2" s="1"/>
  <c r="L312" i="2"/>
  <c r="J312" i="2"/>
  <c r="C321" i="2"/>
  <c r="E321" i="2"/>
  <c r="D321" i="2"/>
  <c r="F321" i="2" s="1"/>
  <c r="G321" i="2" s="1"/>
  <c r="G256" i="3" l="1"/>
  <c r="B304" i="6"/>
  <c r="H256" i="3"/>
  <c r="C304" i="6"/>
  <c r="Q311" i="2"/>
  <c r="K312" i="2"/>
  <c r="V310" i="2"/>
  <c r="C307" i="3" s="1"/>
  <c r="W310" i="2"/>
  <c r="D307" i="3" s="1"/>
  <c r="T311" i="2"/>
  <c r="U311" i="2" s="1"/>
  <c r="L313" i="2"/>
  <c r="P312" i="2"/>
  <c r="R312" i="2" s="1"/>
  <c r="S312" i="2" s="1"/>
  <c r="J313" i="2"/>
  <c r="C322" i="2"/>
  <c r="D322" i="2"/>
  <c r="F322" i="2" s="1"/>
  <c r="G322" i="2" s="1"/>
  <c r="E322" i="2"/>
  <c r="H257" i="3" l="1"/>
  <c r="C305" i="6"/>
  <c r="G257" i="3"/>
  <c r="B305" i="6"/>
  <c r="Q312" i="2"/>
  <c r="K313" i="2"/>
  <c r="W311" i="2"/>
  <c r="D308" i="3" s="1"/>
  <c r="V311" i="2"/>
  <c r="C308" i="3" s="1"/>
  <c r="T312" i="2"/>
  <c r="U312" i="2" s="1"/>
  <c r="L314" i="2"/>
  <c r="P313" i="2"/>
  <c r="R313" i="2" s="1"/>
  <c r="S313" i="2" s="1"/>
  <c r="J314" i="2"/>
  <c r="E323" i="2"/>
  <c r="C323" i="2"/>
  <c r="D323" i="2"/>
  <c r="F323" i="2" s="1"/>
  <c r="G323" i="2" s="1"/>
  <c r="G258" i="3" l="1"/>
  <c r="B306" i="6"/>
  <c r="H258" i="3"/>
  <c r="C306" i="6"/>
  <c r="Q313" i="2"/>
  <c r="K314" i="2"/>
  <c r="W312" i="2"/>
  <c r="D309" i="3" s="1"/>
  <c r="V312" i="2"/>
  <c r="C309" i="3" s="1"/>
  <c r="T313" i="2"/>
  <c r="U313" i="2" s="1"/>
  <c r="L315" i="2"/>
  <c r="P314" i="2"/>
  <c r="R314" i="2" s="1"/>
  <c r="S314" i="2" s="1"/>
  <c r="J315" i="2"/>
  <c r="D324" i="2"/>
  <c r="F324" i="2" s="1"/>
  <c r="G324" i="2" s="1"/>
  <c r="C324" i="2"/>
  <c r="E324" i="2"/>
  <c r="H259" i="3" l="1"/>
  <c r="C307" i="6"/>
  <c r="G259" i="3"/>
  <c r="B307" i="6"/>
  <c r="Q314" i="2"/>
  <c r="K315" i="2"/>
  <c r="W313" i="2"/>
  <c r="D310" i="3" s="1"/>
  <c r="V313" i="2"/>
  <c r="C310" i="3" s="1"/>
  <c r="T314" i="2"/>
  <c r="U314" i="2" s="1"/>
  <c r="P315" i="2"/>
  <c r="R315" i="2" s="1"/>
  <c r="S315" i="2" s="1"/>
  <c r="L316" i="2"/>
  <c r="J316" i="2"/>
  <c r="E325" i="2"/>
  <c r="D325" i="2"/>
  <c r="F325" i="2" s="1"/>
  <c r="G325" i="2" s="1"/>
  <c r="C325" i="2"/>
  <c r="G260" i="3" l="1"/>
  <c r="B308" i="6"/>
  <c r="H260" i="3"/>
  <c r="C308" i="6"/>
  <c r="Q315" i="2"/>
  <c r="K316" i="2"/>
  <c r="V314" i="2"/>
  <c r="C311" i="3" s="1"/>
  <c r="W314" i="2"/>
  <c r="D311" i="3" s="1"/>
  <c r="T315" i="2"/>
  <c r="U315" i="2" s="1"/>
  <c r="P316" i="2"/>
  <c r="R316" i="2" s="1"/>
  <c r="S316" i="2" s="1"/>
  <c r="L317" i="2"/>
  <c r="J317" i="2"/>
  <c r="D326" i="2"/>
  <c r="F326" i="2" s="1"/>
  <c r="G326" i="2" s="1"/>
  <c r="E326" i="2"/>
  <c r="C326" i="2"/>
  <c r="H261" i="3" l="1"/>
  <c r="C309" i="6"/>
  <c r="G261" i="3"/>
  <c r="B309" i="6"/>
  <c r="Q316" i="2"/>
  <c r="K317" i="2"/>
  <c r="W315" i="2"/>
  <c r="D312" i="3" s="1"/>
  <c r="V315" i="2"/>
  <c r="C312" i="3" s="1"/>
  <c r="T316" i="2"/>
  <c r="U316" i="2" s="1"/>
  <c r="L318" i="2"/>
  <c r="P317" i="2"/>
  <c r="R317" i="2" s="1"/>
  <c r="S317" i="2" s="1"/>
  <c r="J318" i="2"/>
  <c r="E327" i="2"/>
  <c r="C327" i="2"/>
  <c r="D327" i="2"/>
  <c r="F327" i="2" s="1"/>
  <c r="G327" i="2" s="1"/>
  <c r="H262" i="3" l="1"/>
  <c r="C310" i="6"/>
  <c r="G262" i="3"/>
  <c r="B310" i="6"/>
  <c r="Q317" i="2"/>
  <c r="K318" i="2"/>
  <c r="W316" i="2"/>
  <c r="D313" i="3" s="1"/>
  <c r="V316" i="2"/>
  <c r="C313" i="3" s="1"/>
  <c r="T317" i="2"/>
  <c r="U317" i="2" s="1"/>
  <c r="L319" i="2"/>
  <c r="P318" i="2"/>
  <c r="R318" i="2" s="1"/>
  <c r="S318" i="2" s="1"/>
  <c r="J319" i="2"/>
  <c r="D328" i="2"/>
  <c r="F328" i="2" s="1"/>
  <c r="G328" i="2" s="1"/>
  <c r="C328" i="2"/>
  <c r="E328" i="2"/>
  <c r="G263" i="3" l="1"/>
  <c r="B311" i="6"/>
  <c r="H263" i="3"/>
  <c r="C311" i="6"/>
  <c r="Q318" i="2"/>
  <c r="K319" i="2"/>
  <c r="W317" i="2"/>
  <c r="D314" i="3" s="1"/>
  <c r="V317" i="2"/>
  <c r="C314" i="3" s="1"/>
  <c r="T318" i="2"/>
  <c r="U318" i="2" s="1"/>
  <c r="P319" i="2"/>
  <c r="R319" i="2" s="1"/>
  <c r="S319" i="2" s="1"/>
  <c r="L320" i="2"/>
  <c r="J320" i="2"/>
  <c r="C329" i="2"/>
  <c r="E329" i="2"/>
  <c r="D329" i="2"/>
  <c r="F329" i="2" s="1"/>
  <c r="G329" i="2" s="1"/>
  <c r="G264" i="3" l="1"/>
  <c r="B312" i="6"/>
  <c r="H264" i="3"/>
  <c r="C312" i="6"/>
  <c r="Q319" i="2"/>
  <c r="K320" i="2"/>
  <c r="W318" i="2"/>
  <c r="D315" i="3" s="1"/>
  <c r="V318" i="2"/>
  <c r="C315" i="3" s="1"/>
  <c r="T319" i="2"/>
  <c r="U319" i="2" s="1"/>
  <c r="P320" i="2"/>
  <c r="R320" i="2" s="1"/>
  <c r="S320" i="2" s="1"/>
  <c r="L321" i="2"/>
  <c r="J321" i="2"/>
  <c r="D330" i="2"/>
  <c r="F330" i="2" s="1"/>
  <c r="G330" i="2" s="1"/>
  <c r="E330" i="2"/>
  <c r="C330" i="2"/>
  <c r="H265" i="3" l="1"/>
  <c r="C313" i="6"/>
  <c r="G265" i="3"/>
  <c r="B313" i="6"/>
  <c r="Q320" i="2"/>
  <c r="K321" i="2"/>
  <c r="V319" i="2"/>
  <c r="C316" i="3" s="1"/>
  <c r="W319" i="2"/>
  <c r="D316" i="3" s="1"/>
  <c r="T320" i="2"/>
  <c r="U320" i="2" s="1"/>
  <c r="P321" i="2"/>
  <c r="R321" i="2" s="1"/>
  <c r="S321" i="2" s="1"/>
  <c r="L322" i="2"/>
  <c r="J322" i="2"/>
  <c r="D331" i="2"/>
  <c r="F331" i="2" s="1"/>
  <c r="G331" i="2" s="1"/>
  <c r="E331" i="2"/>
  <c r="C331" i="2"/>
  <c r="H266" i="3" l="1"/>
  <c r="C314" i="6"/>
  <c r="G266" i="3"/>
  <c r="B314" i="6"/>
  <c r="Q321" i="2"/>
  <c r="K322" i="2"/>
  <c r="V320" i="2"/>
  <c r="C317" i="3" s="1"/>
  <c r="W320" i="2"/>
  <c r="D317" i="3" s="1"/>
  <c r="T321" i="2"/>
  <c r="U321" i="2" s="1"/>
  <c r="P322" i="2"/>
  <c r="R322" i="2" s="1"/>
  <c r="S322" i="2" s="1"/>
  <c r="L323" i="2"/>
  <c r="J323" i="2"/>
  <c r="C332" i="2"/>
  <c r="D332" i="2"/>
  <c r="F332" i="2" s="1"/>
  <c r="G332" i="2" s="1"/>
  <c r="E332" i="2"/>
  <c r="G267" i="3" l="1"/>
  <c r="B315" i="6"/>
  <c r="H267" i="3"/>
  <c r="C315" i="6"/>
  <c r="Q322" i="2"/>
  <c r="K323" i="2"/>
  <c r="V321" i="2"/>
  <c r="C318" i="3" s="1"/>
  <c r="W321" i="2"/>
  <c r="D318" i="3" s="1"/>
  <c r="T322" i="2"/>
  <c r="U322" i="2" s="1"/>
  <c r="P323" i="2"/>
  <c r="R323" i="2" s="1"/>
  <c r="S323" i="2" s="1"/>
  <c r="L324" i="2"/>
  <c r="J324" i="2"/>
  <c r="C333" i="2"/>
  <c r="D333" i="2"/>
  <c r="F333" i="2" s="1"/>
  <c r="G333" i="2" s="1"/>
  <c r="E333" i="2"/>
  <c r="G268" i="3" l="1"/>
  <c r="B316" i="6"/>
  <c r="H268" i="3"/>
  <c r="C316" i="6"/>
  <c r="Q323" i="2"/>
  <c r="K324" i="2"/>
  <c r="V322" i="2"/>
  <c r="C319" i="3" s="1"/>
  <c r="W322" i="2"/>
  <c r="D319" i="3" s="1"/>
  <c r="T323" i="2"/>
  <c r="U323" i="2" s="1"/>
  <c r="P324" i="2"/>
  <c r="R324" i="2" s="1"/>
  <c r="S324" i="2" s="1"/>
  <c r="L325" i="2"/>
  <c r="J325" i="2"/>
  <c r="C334" i="2"/>
  <c r="E334" i="2"/>
  <c r="D334" i="2"/>
  <c r="F334" i="2" s="1"/>
  <c r="G334" i="2" s="1"/>
  <c r="H269" i="3" l="1"/>
  <c r="C317" i="6"/>
  <c r="G269" i="3"/>
  <c r="B317" i="6"/>
  <c r="Q324" i="2"/>
  <c r="K325" i="2"/>
  <c r="W323" i="2"/>
  <c r="D320" i="3" s="1"/>
  <c r="V323" i="2"/>
  <c r="C320" i="3" s="1"/>
  <c r="T324" i="2"/>
  <c r="U324" i="2" s="1"/>
  <c r="P325" i="2"/>
  <c r="R325" i="2" s="1"/>
  <c r="S325" i="2" s="1"/>
  <c r="L326" i="2"/>
  <c r="J326" i="2"/>
  <c r="E335" i="2"/>
  <c r="D335" i="2"/>
  <c r="F335" i="2" s="1"/>
  <c r="G335" i="2" s="1"/>
  <c r="C335" i="2"/>
  <c r="G270" i="3" l="1"/>
  <c r="B318" i="6"/>
  <c r="H270" i="3"/>
  <c r="C318" i="6"/>
  <c r="Q325" i="2"/>
  <c r="K326" i="2"/>
  <c r="V324" i="2"/>
  <c r="C321" i="3" s="1"/>
  <c r="W324" i="2"/>
  <c r="D321" i="3" s="1"/>
  <c r="T325" i="2"/>
  <c r="U325" i="2" s="1"/>
  <c r="P326" i="2"/>
  <c r="R326" i="2" s="1"/>
  <c r="S326" i="2" s="1"/>
  <c r="L327" i="2"/>
  <c r="J327" i="2"/>
  <c r="E336" i="2"/>
  <c r="C336" i="2"/>
  <c r="D336" i="2"/>
  <c r="F336" i="2" s="1"/>
  <c r="G336" i="2" s="1"/>
  <c r="H271" i="3" l="1"/>
  <c r="C319" i="6"/>
  <c r="G271" i="3"/>
  <c r="B319" i="6"/>
  <c r="Q326" i="2"/>
  <c r="K327" i="2"/>
  <c r="V325" i="2"/>
  <c r="C322" i="3" s="1"/>
  <c r="W325" i="2"/>
  <c r="D322" i="3" s="1"/>
  <c r="T326" i="2"/>
  <c r="U326" i="2" s="1"/>
  <c r="L328" i="2"/>
  <c r="P327" i="2"/>
  <c r="R327" i="2" s="1"/>
  <c r="S327" i="2" s="1"/>
  <c r="J328" i="2"/>
  <c r="D337" i="2"/>
  <c r="F337" i="2" s="1"/>
  <c r="G337" i="2" s="1"/>
  <c r="C337" i="2"/>
  <c r="E337" i="2"/>
  <c r="G272" i="3" l="1"/>
  <c r="B320" i="6"/>
  <c r="H272" i="3"/>
  <c r="C320" i="6"/>
  <c r="Q327" i="2"/>
  <c r="K328" i="2"/>
  <c r="W326" i="2"/>
  <c r="D323" i="3" s="1"/>
  <c r="V326" i="2"/>
  <c r="C323" i="3" s="1"/>
  <c r="T327" i="2"/>
  <c r="U327" i="2" s="1"/>
  <c r="L329" i="2"/>
  <c r="P328" i="2"/>
  <c r="R328" i="2" s="1"/>
  <c r="S328" i="2" s="1"/>
  <c r="J329" i="2"/>
  <c r="C338" i="2"/>
  <c r="D338" i="2"/>
  <c r="F338" i="2" s="1"/>
  <c r="G338" i="2" s="1"/>
  <c r="E338" i="2"/>
  <c r="H273" i="3" l="1"/>
  <c r="C321" i="6"/>
  <c r="G273" i="3"/>
  <c r="B321" i="6"/>
  <c r="Q328" i="2"/>
  <c r="K329" i="2"/>
  <c r="W327" i="2"/>
  <c r="D324" i="3" s="1"/>
  <c r="V327" i="2"/>
  <c r="C324" i="3" s="1"/>
  <c r="T328" i="2"/>
  <c r="U328" i="2" s="1"/>
  <c r="P329" i="2"/>
  <c r="R329" i="2" s="1"/>
  <c r="S329" i="2" s="1"/>
  <c r="L330" i="2"/>
  <c r="J330" i="2"/>
  <c r="C339" i="2"/>
  <c r="D339" i="2"/>
  <c r="F339" i="2" s="1"/>
  <c r="G339" i="2" s="1"/>
  <c r="E339" i="2"/>
  <c r="H274" i="3" l="1"/>
  <c r="C322" i="6"/>
  <c r="G274" i="3"/>
  <c r="B322" i="6"/>
  <c r="Q329" i="2"/>
  <c r="K330" i="2"/>
  <c r="V328" i="2"/>
  <c r="C325" i="3" s="1"/>
  <c r="W328" i="2"/>
  <c r="D325" i="3" s="1"/>
  <c r="T329" i="2"/>
  <c r="U329" i="2" s="1"/>
  <c r="P330" i="2"/>
  <c r="R330" i="2" s="1"/>
  <c r="S330" i="2" s="1"/>
  <c r="L331" i="2"/>
  <c r="J331" i="2"/>
  <c r="C340" i="2"/>
  <c r="D340" i="2"/>
  <c r="F340" i="2" s="1"/>
  <c r="G340" i="2" s="1"/>
  <c r="E340" i="2"/>
  <c r="G275" i="3" l="1"/>
  <c r="B323" i="6"/>
  <c r="H275" i="3"/>
  <c r="C323" i="6"/>
  <c r="Q330" i="2"/>
  <c r="K331" i="2"/>
  <c r="W329" i="2"/>
  <c r="D326" i="3" s="1"/>
  <c r="V329" i="2"/>
  <c r="C326" i="3" s="1"/>
  <c r="T330" i="2"/>
  <c r="U330" i="2" s="1"/>
  <c r="P331" i="2"/>
  <c r="R331" i="2" s="1"/>
  <c r="S331" i="2" s="1"/>
  <c r="L332" i="2"/>
  <c r="J332" i="2"/>
  <c r="C341" i="2"/>
  <c r="E341" i="2"/>
  <c r="D341" i="2"/>
  <c r="F341" i="2" s="1"/>
  <c r="G341" i="2" s="1"/>
  <c r="H276" i="3" l="1"/>
  <c r="C324" i="6"/>
  <c r="G276" i="3"/>
  <c r="B324" i="6"/>
  <c r="Q331" i="2"/>
  <c r="K332" i="2"/>
  <c r="V330" i="2"/>
  <c r="C327" i="3" s="1"/>
  <c r="W330" i="2"/>
  <c r="D327" i="3" s="1"/>
  <c r="T331" i="2"/>
  <c r="U331" i="2" s="1"/>
  <c r="P332" i="2"/>
  <c r="R332" i="2" s="1"/>
  <c r="S332" i="2" s="1"/>
  <c r="L333" i="2"/>
  <c r="J333" i="2"/>
  <c r="D342" i="2"/>
  <c r="F342" i="2" s="1"/>
  <c r="G342" i="2" s="1"/>
  <c r="C342" i="2"/>
  <c r="E342" i="2"/>
  <c r="H277" i="3" l="1"/>
  <c r="C325" i="6"/>
  <c r="G277" i="3"/>
  <c r="B325" i="6"/>
  <c r="Q332" i="2"/>
  <c r="K333" i="2"/>
  <c r="W331" i="2"/>
  <c r="D328" i="3" s="1"/>
  <c r="V331" i="2"/>
  <c r="C328" i="3" s="1"/>
  <c r="T332" i="2"/>
  <c r="U332" i="2" s="1"/>
  <c r="P333" i="2"/>
  <c r="R333" i="2" s="1"/>
  <c r="S333" i="2" s="1"/>
  <c r="L334" i="2"/>
  <c r="J334" i="2"/>
  <c r="C343" i="2"/>
  <c r="E343" i="2"/>
  <c r="D343" i="2"/>
  <c r="F343" i="2" s="1"/>
  <c r="G343" i="2" s="1"/>
  <c r="G278" i="3" l="1"/>
  <c r="B326" i="6"/>
  <c r="H278" i="3"/>
  <c r="C326" i="6"/>
  <c r="Q333" i="2"/>
  <c r="K334" i="2"/>
  <c r="V332" i="2"/>
  <c r="C329" i="3" s="1"/>
  <c r="W332" i="2"/>
  <c r="D329" i="3" s="1"/>
  <c r="T333" i="2"/>
  <c r="U333" i="2" s="1"/>
  <c r="L335" i="2"/>
  <c r="P334" i="2"/>
  <c r="R334" i="2" s="1"/>
  <c r="S334" i="2" s="1"/>
  <c r="J335" i="2"/>
  <c r="D344" i="2"/>
  <c r="F344" i="2" s="1"/>
  <c r="G344" i="2" s="1"/>
  <c r="C344" i="2"/>
  <c r="E344" i="2"/>
  <c r="H279" i="3" l="1"/>
  <c r="C327" i="6"/>
  <c r="G279" i="3"/>
  <c r="B327" i="6"/>
  <c r="Q334" i="2"/>
  <c r="K335" i="2"/>
  <c r="V333" i="2"/>
  <c r="C330" i="3" s="1"/>
  <c r="W333" i="2"/>
  <c r="D330" i="3" s="1"/>
  <c r="T334" i="2"/>
  <c r="U334" i="2" s="1"/>
  <c r="L336" i="2"/>
  <c r="P335" i="2"/>
  <c r="R335" i="2" s="1"/>
  <c r="S335" i="2" s="1"/>
  <c r="J336" i="2"/>
  <c r="C345" i="2"/>
  <c r="E345" i="2"/>
  <c r="D345" i="2"/>
  <c r="F345" i="2" s="1"/>
  <c r="G345" i="2" s="1"/>
  <c r="H280" i="3" l="1"/>
  <c r="C328" i="6"/>
  <c r="G280" i="3"/>
  <c r="B328" i="6"/>
  <c r="Q335" i="2"/>
  <c r="K336" i="2"/>
  <c r="W334" i="2"/>
  <c r="D331" i="3" s="1"/>
  <c r="V334" i="2"/>
  <c r="C331" i="3" s="1"/>
  <c r="T335" i="2"/>
  <c r="U335" i="2" s="1"/>
  <c r="P336" i="2"/>
  <c r="R336" i="2" s="1"/>
  <c r="S336" i="2" s="1"/>
  <c r="L337" i="2"/>
  <c r="J337" i="2"/>
  <c r="E346" i="2"/>
  <c r="D346" i="2"/>
  <c r="F346" i="2" s="1"/>
  <c r="G346" i="2" s="1"/>
  <c r="C346" i="2"/>
  <c r="H281" i="3" l="1"/>
  <c r="C329" i="6"/>
  <c r="G281" i="3"/>
  <c r="B329" i="6"/>
  <c r="Q336" i="2"/>
  <c r="K337" i="2"/>
  <c r="V335" i="2"/>
  <c r="C332" i="3" s="1"/>
  <c r="W335" i="2"/>
  <c r="D332" i="3" s="1"/>
  <c r="T336" i="2"/>
  <c r="U336" i="2" s="1"/>
  <c r="L338" i="2"/>
  <c r="P337" i="2"/>
  <c r="R337" i="2" s="1"/>
  <c r="S337" i="2" s="1"/>
  <c r="J338" i="2"/>
  <c r="C347" i="2"/>
  <c r="E347" i="2"/>
  <c r="D347" i="2"/>
  <c r="F347" i="2" s="1"/>
  <c r="G347" i="2" s="1"/>
  <c r="H282" i="3" l="1"/>
  <c r="C330" i="6"/>
  <c r="G282" i="3"/>
  <c r="B330" i="6"/>
  <c r="Q337" i="2"/>
  <c r="K338" i="2"/>
  <c r="V336" i="2"/>
  <c r="C333" i="3" s="1"/>
  <c r="W336" i="2"/>
  <c r="D333" i="3" s="1"/>
  <c r="T337" i="2"/>
  <c r="U337" i="2" s="1"/>
  <c r="P338" i="2"/>
  <c r="R338" i="2" s="1"/>
  <c r="S338" i="2" s="1"/>
  <c r="L339" i="2"/>
  <c r="J339" i="2"/>
  <c r="E348" i="2"/>
  <c r="D348" i="2"/>
  <c r="F348" i="2" s="1"/>
  <c r="G348" i="2" s="1"/>
  <c r="C348" i="2"/>
  <c r="H283" i="3" l="1"/>
  <c r="C331" i="6"/>
  <c r="G283" i="3"/>
  <c r="B331" i="6"/>
  <c r="Q338" i="2"/>
  <c r="K339" i="2"/>
  <c r="W337" i="2"/>
  <c r="D334" i="3" s="1"/>
  <c r="V337" i="2"/>
  <c r="C334" i="3" s="1"/>
  <c r="T338" i="2"/>
  <c r="U338" i="2" s="1"/>
  <c r="P339" i="2"/>
  <c r="R339" i="2" s="1"/>
  <c r="S339" i="2" s="1"/>
  <c r="L340" i="2"/>
  <c r="J340" i="2"/>
  <c r="E349" i="2"/>
  <c r="D349" i="2"/>
  <c r="F349" i="2" s="1"/>
  <c r="G349" i="2" s="1"/>
  <c r="C349" i="2"/>
  <c r="H284" i="3" l="1"/>
  <c r="C332" i="6"/>
  <c r="G284" i="3"/>
  <c r="B332" i="6"/>
  <c r="Q339" i="2"/>
  <c r="K340" i="2"/>
  <c r="W338" i="2"/>
  <c r="D335" i="3" s="1"/>
  <c r="V338" i="2"/>
  <c r="C335" i="3" s="1"/>
  <c r="T339" i="2"/>
  <c r="U339" i="2" s="1"/>
  <c r="L341" i="2"/>
  <c r="P340" i="2"/>
  <c r="R340" i="2" s="1"/>
  <c r="S340" i="2" s="1"/>
  <c r="J341" i="2"/>
  <c r="C350" i="2"/>
  <c r="D350" i="2"/>
  <c r="F350" i="2" s="1"/>
  <c r="G350" i="2" s="1"/>
  <c r="E350" i="2"/>
  <c r="G285" i="3" l="1"/>
  <c r="B333" i="6"/>
  <c r="H285" i="3"/>
  <c r="C333" i="6"/>
  <c r="Q340" i="2"/>
  <c r="K341" i="2"/>
  <c r="V339" i="2"/>
  <c r="C336" i="3" s="1"/>
  <c r="W339" i="2"/>
  <c r="D336" i="3" s="1"/>
  <c r="T340" i="2"/>
  <c r="U340" i="2" s="1"/>
  <c r="L342" i="2"/>
  <c r="P341" i="2"/>
  <c r="R341" i="2" s="1"/>
  <c r="S341" i="2" s="1"/>
  <c r="J342" i="2"/>
  <c r="E351" i="2"/>
  <c r="D351" i="2"/>
  <c r="F351" i="2" s="1"/>
  <c r="G351" i="2" s="1"/>
  <c r="C351" i="2"/>
  <c r="G286" i="3" l="1"/>
  <c r="B334" i="6"/>
  <c r="H286" i="3"/>
  <c r="C334" i="6"/>
  <c r="Q341" i="2"/>
  <c r="K342" i="2"/>
  <c r="V340" i="2"/>
  <c r="C337" i="3" s="1"/>
  <c r="W340" i="2"/>
  <c r="D337" i="3" s="1"/>
  <c r="T341" i="2"/>
  <c r="U341" i="2" s="1"/>
  <c r="P342" i="2"/>
  <c r="R342" i="2" s="1"/>
  <c r="S342" i="2" s="1"/>
  <c r="L343" i="2"/>
  <c r="J343" i="2"/>
  <c r="D352" i="2"/>
  <c r="F352" i="2" s="1"/>
  <c r="G352" i="2" s="1"/>
  <c r="E352" i="2"/>
  <c r="C352" i="2"/>
  <c r="G287" i="3" l="1"/>
  <c r="B335" i="6"/>
  <c r="H287" i="3"/>
  <c r="C335" i="6"/>
  <c r="Q342" i="2"/>
  <c r="K343" i="2"/>
  <c r="W341" i="2"/>
  <c r="D338" i="3" s="1"/>
  <c r="V341" i="2"/>
  <c r="C338" i="3" s="1"/>
  <c r="T342" i="2"/>
  <c r="U342" i="2" s="1"/>
  <c r="P343" i="2"/>
  <c r="R343" i="2" s="1"/>
  <c r="S343" i="2" s="1"/>
  <c r="L344" i="2"/>
  <c r="J344" i="2"/>
  <c r="D353" i="2"/>
  <c r="F353" i="2" s="1"/>
  <c r="G353" i="2" s="1"/>
  <c r="C353" i="2"/>
  <c r="E353" i="2"/>
  <c r="H288" i="3" l="1"/>
  <c r="C336" i="6"/>
  <c r="G288" i="3"/>
  <c r="B336" i="6"/>
  <c r="Q343" i="2"/>
  <c r="K344" i="2"/>
  <c r="V342" i="2"/>
  <c r="C339" i="3" s="1"/>
  <c r="W342" i="2"/>
  <c r="D339" i="3" s="1"/>
  <c r="T343" i="2"/>
  <c r="U343" i="2" s="1"/>
  <c r="P344" i="2"/>
  <c r="R344" i="2" s="1"/>
  <c r="S344" i="2" s="1"/>
  <c r="L345" i="2"/>
  <c r="J345" i="2"/>
  <c r="E354" i="2"/>
  <c r="C354" i="2"/>
  <c r="D354" i="2"/>
  <c r="F354" i="2" s="1"/>
  <c r="G354" i="2" s="1"/>
  <c r="H289" i="3" l="1"/>
  <c r="C337" i="6"/>
  <c r="G289" i="3"/>
  <c r="B337" i="6"/>
  <c r="Q344" i="2"/>
  <c r="K345" i="2"/>
  <c r="V343" i="2"/>
  <c r="C340" i="3" s="1"/>
  <c r="W343" i="2"/>
  <c r="D340" i="3" s="1"/>
  <c r="T344" i="2"/>
  <c r="U344" i="2" s="1"/>
  <c r="P345" i="2"/>
  <c r="R345" i="2" s="1"/>
  <c r="S345" i="2" s="1"/>
  <c r="L346" i="2"/>
  <c r="J346" i="2"/>
  <c r="D355" i="2"/>
  <c r="F355" i="2" s="1"/>
  <c r="G355" i="2" s="1"/>
  <c r="C355" i="2"/>
  <c r="E355" i="2"/>
  <c r="G290" i="3" l="1"/>
  <c r="B338" i="6"/>
  <c r="H290" i="3"/>
  <c r="C338" i="6"/>
  <c r="Q345" i="2"/>
  <c r="K346" i="2"/>
  <c r="W344" i="2"/>
  <c r="D341" i="3" s="1"/>
  <c r="V344" i="2"/>
  <c r="C341" i="3" s="1"/>
  <c r="T345" i="2"/>
  <c r="U345" i="2" s="1"/>
  <c r="P346" i="2"/>
  <c r="R346" i="2" s="1"/>
  <c r="S346" i="2" s="1"/>
  <c r="L347" i="2"/>
  <c r="J347" i="2"/>
  <c r="E356" i="2"/>
  <c r="C356" i="2"/>
  <c r="D356" i="2"/>
  <c r="F356" i="2" s="1"/>
  <c r="G356" i="2" s="1"/>
  <c r="G291" i="3" l="1"/>
  <c r="B339" i="6"/>
  <c r="H291" i="3"/>
  <c r="C339" i="6"/>
  <c r="Q346" i="2"/>
  <c r="K347" i="2"/>
  <c r="W345" i="2"/>
  <c r="D342" i="3" s="1"/>
  <c r="V345" i="2"/>
  <c r="C342" i="3" s="1"/>
  <c r="T346" i="2"/>
  <c r="U346" i="2" s="1"/>
  <c r="P347" i="2"/>
  <c r="R347" i="2" s="1"/>
  <c r="S347" i="2" s="1"/>
  <c r="L348" i="2"/>
  <c r="J348" i="2"/>
  <c r="E357" i="2"/>
  <c r="D357" i="2"/>
  <c r="F357" i="2" s="1"/>
  <c r="G357" i="2" s="1"/>
  <c r="C357" i="2"/>
  <c r="G292" i="3" l="1"/>
  <c r="B340" i="6"/>
  <c r="H292" i="3"/>
  <c r="C340" i="6"/>
  <c r="Q347" i="2"/>
  <c r="K348" i="2"/>
  <c r="W346" i="2"/>
  <c r="D343" i="3" s="1"/>
  <c r="V346" i="2"/>
  <c r="C343" i="3" s="1"/>
  <c r="T347" i="2"/>
  <c r="U347" i="2" s="1"/>
  <c r="P348" i="2"/>
  <c r="R348" i="2" s="1"/>
  <c r="S348" i="2" s="1"/>
  <c r="L349" i="2"/>
  <c r="J349" i="2"/>
  <c r="D358" i="2"/>
  <c r="F358" i="2" s="1"/>
  <c r="G358" i="2" s="1"/>
  <c r="C358" i="2"/>
  <c r="E358" i="2"/>
  <c r="H293" i="3" l="1"/>
  <c r="C341" i="6"/>
  <c r="G293" i="3"/>
  <c r="B341" i="6"/>
  <c r="Q348" i="2"/>
  <c r="K349" i="2"/>
  <c r="V347" i="2"/>
  <c r="C344" i="3" s="1"/>
  <c r="W347" i="2"/>
  <c r="D344" i="3" s="1"/>
  <c r="T348" i="2"/>
  <c r="U348" i="2" s="1"/>
  <c r="L350" i="2"/>
  <c r="P349" i="2"/>
  <c r="R349" i="2" s="1"/>
  <c r="S349" i="2" s="1"/>
  <c r="J350" i="2"/>
  <c r="D359" i="2"/>
  <c r="F359" i="2" s="1"/>
  <c r="G359" i="2" s="1"/>
  <c r="E359" i="2"/>
  <c r="C359" i="2"/>
  <c r="G294" i="3" l="1"/>
  <c r="B342" i="6"/>
  <c r="H294" i="3"/>
  <c r="C342" i="6"/>
  <c r="Q349" i="2"/>
  <c r="K350" i="2"/>
  <c r="W348" i="2"/>
  <c r="D345" i="3" s="1"/>
  <c r="V348" i="2"/>
  <c r="C345" i="3" s="1"/>
  <c r="T349" i="2"/>
  <c r="U349" i="2" s="1"/>
  <c r="L351" i="2"/>
  <c r="P350" i="2"/>
  <c r="R350" i="2" s="1"/>
  <c r="S350" i="2" s="1"/>
  <c r="J351" i="2"/>
  <c r="C360" i="2"/>
  <c r="D360" i="2"/>
  <c r="F360" i="2" s="1"/>
  <c r="G360" i="2" s="1"/>
  <c r="E360" i="2"/>
  <c r="H295" i="3" l="1"/>
  <c r="C343" i="6"/>
  <c r="G295" i="3"/>
  <c r="B343" i="6"/>
  <c r="Q350" i="2"/>
  <c r="K351" i="2"/>
  <c r="V349" i="2"/>
  <c r="C346" i="3" s="1"/>
  <c r="W349" i="2"/>
  <c r="D346" i="3" s="1"/>
  <c r="T350" i="2"/>
  <c r="U350" i="2" s="1"/>
  <c r="L352" i="2"/>
  <c r="P351" i="2"/>
  <c r="R351" i="2" s="1"/>
  <c r="S351" i="2" s="1"/>
  <c r="J352" i="2"/>
  <c r="C361" i="2"/>
  <c r="D361" i="2"/>
  <c r="F361" i="2" s="1"/>
  <c r="G361" i="2" s="1"/>
  <c r="E361" i="2"/>
  <c r="H296" i="3" l="1"/>
  <c r="C344" i="6"/>
  <c r="G296" i="3"/>
  <c r="B344" i="6"/>
  <c r="Q351" i="2"/>
  <c r="K352" i="2"/>
  <c r="V350" i="2"/>
  <c r="C347" i="3" s="1"/>
  <c r="W350" i="2"/>
  <c r="D347" i="3" s="1"/>
  <c r="T351" i="2"/>
  <c r="U351" i="2" s="1"/>
  <c r="P352" i="2"/>
  <c r="R352" i="2" s="1"/>
  <c r="S352" i="2" s="1"/>
  <c r="L353" i="2"/>
  <c r="J353" i="2"/>
  <c r="C362" i="2"/>
  <c r="D362" i="2"/>
  <c r="F362" i="2" s="1"/>
  <c r="G362" i="2" s="1"/>
  <c r="E362" i="2"/>
  <c r="H297" i="3" l="1"/>
  <c r="C345" i="6"/>
  <c r="G297" i="3"/>
  <c r="B345" i="6"/>
  <c r="Q352" i="2"/>
  <c r="K353" i="2"/>
  <c r="W351" i="2"/>
  <c r="D348" i="3" s="1"/>
  <c r="V351" i="2"/>
  <c r="C348" i="3" s="1"/>
  <c r="T352" i="2"/>
  <c r="U352" i="2" s="1"/>
  <c r="L354" i="2"/>
  <c r="P353" i="2"/>
  <c r="R353" i="2" s="1"/>
  <c r="S353" i="2" s="1"/>
  <c r="J354" i="2"/>
  <c r="E363" i="2"/>
  <c r="C363" i="2"/>
  <c r="D363" i="2"/>
  <c r="F363" i="2" s="1"/>
  <c r="G363" i="2" s="1"/>
  <c r="G298" i="3" l="1"/>
  <c r="B346" i="6"/>
  <c r="H298" i="3"/>
  <c r="C346" i="6"/>
  <c r="Q353" i="2"/>
  <c r="K354" i="2"/>
  <c r="W352" i="2"/>
  <c r="D349" i="3" s="1"/>
  <c r="V352" i="2"/>
  <c r="C349" i="3" s="1"/>
  <c r="T353" i="2"/>
  <c r="U353" i="2" s="1"/>
  <c r="L355" i="2"/>
  <c r="P354" i="2"/>
  <c r="R354" i="2" s="1"/>
  <c r="S354" i="2" s="1"/>
  <c r="J355" i="2"/>
  <c r="C364" i="2"/>
  <c r="E364" i="2"/>
  <c r="D364" i="2"/>
  <c r="F364" i="2" s="1"/>
  <c r="G364" i="2" s="1"/>
  <c r="H299" i="3" l="1"/>
  <c r="C347" i="6"/>
  <c r="G299" i="3"/>
  <c r="B347" i="6"/>
  <c r="Q354" i="2"/>
  <c r="K355" i="2"/>
  <c r="W353" i="2"/>
  <c r="D350" i="3" s="1"/>
  <c r="V353" i="2"/>
  <c r="C350" i="3" s="1"/>
  <c r="T354" i="2"/>
  <c r="U354" i="2" s="1"/>
  <c r="P355" i="2"/>
  <c r="R355" i="2" s="1"/>
  <c r="S355" i="2" s="1"/>
  <c r="L356" i="2"/>
  <c r="J356" i="2"/>
  <c r="D365" i="2"/>
  <c r="F365" i="2" s="1"/>
  <c r="G365" i="2" s="1"/>
  <c r="E365" i="2"/>
  <c r="C365" i="2"/>
  <c r="G300" i="3" l="1"/>
  <c r="B348" i="6"/>
  <c r="H300" i="3"/>
  <c r="C348" i="6"/>
  <c r="Q355" i="2"/>
  <c r="K356" i="2"/>
  <c r="W354" i="2"/>
  <c r="D351" i="3" s="1"/>
  <c r="V354" i="2"/>
  <c r="C351" i="3" s="1"/>
  <c r="T355" i="2"/>
  <c r="U355" i="2" s="1"/>
  <c r="L357" i="2"/>
  <c r="P356" i="2"/>
  <c r="R356" i="2" s="1"/>
  <c r="S356" i="2" s="1"/>
  <c r="J357" i="2"/>
  <c r="D366" i="2"/>
  <c r="F366" i="2" s="1"/>
  <c r="G366" i="2" s="1"/>
  <c r="C366" i="2"/>
  <c r="E366" i="2"/>
  <c r="G301" i="3" l="1"/>
  <c r="B349" i="6"/>
  <c r="H301" i="3"/>
  <c r="C349" i="6"/>
  <c r="Q356" i="2"/>
  <c r="K357" i="2"/>
  <c r="W355" i="2"/>
  <c r="D352" i="3" s="1"/>
  <c r="V355" i="2"/>
  <c r="C352" i="3" s="1"/>
  <c r="T356" i="2"/>
  <c r="U356" i="2" s="1"/>
  <c r="L358" i="2"/>
  <c r="P357" i="2"/>
  <c r="R357" i="2" s="1"/>
  <c r="S357" i="2" s="1"/>
  <c r="J358" i="2"/>
  <c r="C367" i="2"/>
  <c r="D367" i="2"/>
  <c r="F367" i="2" s="1"/>
  <c r="G367" i="2" s="1"/>
  <c r="E367" i="2"/>
  <c r="G302" i="3" l="1"/>
  <c r="B350" i="6"/>
  <c r="H302" i="3"/>
  <c r="C350" i="6"/>
  <c r="Q357" i="2"/>
  <c r="K358" i="2"/>
  <c r="W356" i="2"/>
  <c r="D353" i="3" s="1"/>
  <c r="V356" i="2"/>
  <c r="C353" i="3" s="1"/>
  <c r="T357" i="2"/>
  <c r="U357" i="2" s="1"/>
  <c r="L359" i="2"/>
  <c r="P358" i="2"/>
  <c r="R358" i="2" s="1"/>
  <c r="S358" i="2" s="1"/>
  <c r="J359" i="2"/>
  <c r="E368" i="2"/>
  <c r="C368" i="2"/>
  <c r="D368" i="2"/>
  <c r="F368" i="2" s="1"/>
  <c r="G368" i="2" s="1"/>
  <c r="G303" i="3" l="1"/>
  <c r="B351" i="6"/>
  <c r="H303" i="3"/>
  <c r="C351" i="6"/>
  <c r="Q358" i="2"/>
  <c r="K359" i="2"/>
  <c r="V357" i="2"/>
  <c r="C354" i="3" s="1"/>
  <c r="B352" i="6" s="1"/>
  <c r="W357" i="2"/>
  <c r="D354" i="3" s="1"/>
  <c r="C352" i="6" s="1"/>
  <c r="T358" i="2"/>
  <c r="U358" i="2" s="1"/>
  <c r="P359" i="2"/>
  <c r="R359" i="2" s="1"/>
  <c r="S359" i="2" s="1"/>
  <c r="L360" i="2"/>
  <c r="J360" i="2"/>
  <c r="D369" i="2"/>
  <c r="F369" i="2" s="1"/>
  <c r="G369" i="2" s="1"/>
  <c r="E369" i="2"/>
  <c r="C369" i="2"/>
  <c r="Q359" i="2" l="1"/>
  <c r="K360" i="2"/>
  <c r="W358" i="2"/>
  <c r="D355" i="3" s="1"/>
  <c r="C353" i="6" s="1"/>
  <c r="V358" i="2"/>
  <c r="C355" i="3" s="1"/>
  <c r="B353" i="6" s="1"/>
  <c r="T359" i="2"/>
  <c r="U359" i="2" s="1"/>
  <c r="P360" i="2"/>
  <c r="R360" i="2" s="1"/>
  <c r="S360" i="2" s="1"/>
  <c r="L361" i="2"/>
  <c r="J361" i="2"/>
  <c r="D370" i="2"/>
  <c r="F370" i="2" s="1"/>
  <c r="G370" i="2" s="1"/>
  <c r="E370" i="2"/>
  <c r="C370" i="2"/>
  <c r="Q360" i="2" l="1"/>
  <c r="K361" i="2"/>
  <c r="W359" i="2"/>
  <c r="D356" i="3" s="1"/>
  <c r="C354" i="6" s="1"/>
  <c r="V359" i="2"/>
  <c r="C356" i="3" s="1"/>
  <c r="B354" i="6" s="1"/>
  <c r="T360" i="2"/>
  <c r="U360" i="2" s="1"/>
  <c r="P361" i="2"/>
  <c r="R361" i="2" s="1"/>
  <c r="S361" i="2" s="1"/>
  <c r="L362" i="2"/>
  <c r="J362" i="2"/>
  <c r="C371" i="2"/>
  <c r="D371" i="2"/>
  <c r="F371" i="2" s="1"/>
  <c r="G371" i="2" s="1"/>
  <c r="E371" i="2"/>
  <c r="Q361" i="2" l="1"/>
  <c r="K362" i="2"/>
  <c r="W360" i="2"/>
  <c r="D357" i="3" s="1"/>
  <c r="C355" i="6" s="1"/>
  <c r="V360" i="2"/>
  <c r="C357" i="3" s="1"/>
  <c r="B355" i="6" s="1"/>
  <c r="T361" i="2"/>
  <c r="U361" i="2" s="1"/>
  <c r="P362" i="2"/>
  <c r="R362" i="2" s="1"/>
  <c r="S362" i="2" s="1"/>
  <c r="L363" i="2"/>
  <c r="J363" i="2"/>
  <c r="D372" i="2"/>
  <c r="F372" i="2" s="1"/>
  <c r="G372" i="2" s="1"/>
  <c r="E372" i="2"/>
  <c r="C372" i="2"/>
  <c r="Q362" i="2" l="1"/>
  <c r="K363" i="2"/>
  <c r="V361" i="2"/>
  <c r="C358" i="3" s="1"/>
  <c r="B356" i="6" s="1"/>
  <c r="W361" i="2"/>
  <c r="D358" i="3" s="1"/>
  <c r="C356" i="6" s="1"/>
  <c r="T362" i="2"/>
  <c r="U362" i="2" s="1"/>
  <c r="P363" i="2"/>
  <c r="R363" i="2" s="1"/>
  <c r="S363" i="2" s="1"/>
  <c r="L364" i="2"/>
  <c r="J364" i="2"/>
  <c r="C373" i="2"/>
  <c r="D373" i="2"/>
  <c r="F373" i="2" s="1"/>
  <c r="G373" i="2" s="1"/>
  <c r="E373" i="2"/>
  <c r="Q363" i="2" l="1"/>
  <c r="K364" i="2"/>
  <c r="W362" i="2"/>
  <c r="D359" i="3" s="1"/>
  <c r="C357" i="6" s="1"/>
  <c r="V362" i="2"/>
  <c r="C359" i="3" s="1"/>
  <c r="B357" i="6" s="1"/>
  <c r="T363" i="2"/>
  <c r="U363" i="2" s="1"/>
  <c r="L365" i="2"/>
  <c r="P364" i="2"/>
  <c r="R364" i="2" s="1"/>
  <c r="S364" i="2" s="1"/>
  <c r="J365" i="2"/>
  <c r="E374" i="2"/>
  <c r="D374" i="2"/>
  <c r="F374" i="2" s="1"/>
  <c r="G374" i="2" s="1"/>
  <c r="C374" i="2"/>
  <c r="Q364" i="2" l="1"/>
  <c r="K365" i="2"/>
  <c r="W363" i="2"/>
  <c r="D360" i="3" s="1"/>
  <c r="C358" i="6" s="1"/>
  <c r="V363" i="2"/>
  <c r="C360" i="3" s="1"/>
  <c r="B358" i="6" s="1"/>
  <c r="T364" i="2"/>
  <c r="U364" i="2" s="1"/>
  <c r="L366" i="2"/>
  <c r="P365" i="2"/>
  <c r="R365" i="2" s="1"/>
  <c r="S365" i="2" s="1"/>
  <c r="J366" i="2"/>
  <c r="D375" i="2"/>
  <c r="F375" i="2" s="1"/>
  <c r="G375" i="2" s="1"/>
  <c r="C375" i="2"/>
  <c r="E375" i="2"/>
  <c r="Q365" i="2" l="1"/>
  <c r="K366" i="2"/>
  <c r="W364" i="2"/>
  <c r="D361" i="3" s="1"/>
  <c r="C359" i="6" s="1"/>
  <c r="V364" i="2"/>
  <c r="C361" i="3" s="1"/>
  <c r="B359" i="6" s="1"/>
  <c r="T365" i="2"/>
  <c r="U365" i="2" s="1"/>
  <c r="P366" i="2"/>
  <c r="R366" i="2" s="1"/>
  <c r="S366" i="2" s="1"/>
  <c r="L367" i="2"/>
  <c r="J367" i="2"/>
  <c r="D376" i="2"/>
  <c r="F376" i="2" s="1"/>
  <c r="G376" i="2" s="1"/>
  <c r="E376" i="2"/>
  <c r="C376" i="2"/>
  <c r="Q366" i="2" l="1"/>
  <c r="K367" i="2"/>
  <c r="W365" i="2"/>
  <c r="D362" i="3" s="1"/>
  <c r="C360" i="6" s="1"/>
  <c r="V365" i="2"/>
  <c r="C362" i="3" s="1"/>
  <c r="B360" i="6" s="1"/>
  <c r="T366" i="2"/>
  <c r="U366" i="2" s="1"/>
  <c r="L368" i="2"/>
  <c r="P367" i="2"/>
  <c r="R367" i="2" s="1"/>
  <c r="S367" i="2" s="1"/>
  <c r="J368" i="2"/>
  <c r="D377" i="2"/>
  <c r="F377" i="2" s="1"/>
  <c r="G377" i="2" s="1"/>
  <c r="E377" i="2"/>
  <c r="C377" i="2"/>
  <c r="Q367" i="2" l="1"/>
  <c r="K368" i="2"/>
  <c r="W366" i="2"/>
  <c r="D363" i="3" s="1"/>
  <c r="C361" i="6" s="1"/>
  <c r="V366" i="2"/>
  <c r="C363" i="3" s="1"/>
  <c r="B361" i="6" s="1"/>
  <c r="T367" i="2"/>
  <c r="U367" i="2" s="1"/>
  <c r="P368" i="2"/>
  <c r="R368" i="2" s="1"/>
  <c r="S368" i="2" s="1"/>
  <c r="L369" i="2"/>
  <c r="J369" i="2"/>
  <c r="D378" i="2"/>
  <c r="F378" i="2" s="1"/>
  <c r="G378" i="2" s="1"/>
  <c r="C378" i="2"/>
  <c r="E378" i="2"/>
  <c r="Q368" i="2" l="1"/>
  <c r="K369" i="2"/>
  <c r="V367" i="2"/>
  <c r="C364" i="3" s="1"/>
  <c r="B362" i="6" s="1"/>
  <c r="W367" i="2"/>
  <c r="D364" i="3" s="1"/>
  <c r="C362" i="6" s="1"/>
  <c r="T368" i="2"/>
  <c r="U368" i="2" s="1"/>
  <c r="L370" i="2"/>
  <c r="P369" i="2"/>
  <c r="R369" i="2" s="1"/>
  <c r="S369" i="2" s="1"/>
  <c r="J370" i="2"/>
  <c r="E379" i="2"/>
  <c r="C379" i="2"/>
  <c r="D379" i="2"/>
  <c r="F379" i="2" s="1"/>
  <c r="G379" i="2" s="1"/>
  <c r="Q369" i="2" l="1"/>
  <c r="K370" i="2"/>
  <c r="W368" i="2"/>
  <c r="D365" i="3" s="1"/>
  <c r="C363" i="6" s="1"/>
  <c r="V368" i="2"/>
  <c r="C365" i="3" s="1"/>
  <c r="B363" i="6" s="1"/>
  <c r="T369" i="2"/>
  <c r="U369" i="2" s="1"/>
  <c r="L371" i="2"/>
  <c r="P370" i="2"/>
  <c r="R370" i="2" s="1"/>
  <c r="S370" i="2" s="1"/>
  <c r="J371" i="2"/>
  <c r="D380" i="2"/>
  <c r="F380" i="2" s="1"/>
  <c r="G380" i="2" s="1"/>
  <c r="E380" i="2"/>
  <c r="C380" i="2"/>
  <c r="Q370" i="2" l="1"/>
  <c r="K371" i="2"/>
  <c r="V369" i="2"/>
  <c r="C366" i="3" s="1"/>
  <c r="B364" i="6" s="1"/>
  <c r="W369" i="2"/>
  <c r="D366" i="3" s="1"/>
  <c r="C364" i="6" s="1"/>
  <c r="T370" i="2"/>
  <c r="U370" i="2" s="1"/>
  <c r="L372" i="2"/>
  <c r="P371" i="2"/>
  <c r="R371" i="2" s="1"/>
  <c r="S371" i="2" s="1"/>
  <c r="J372" i="2"/>
  <c r="E381" i="2"/>
  <c r="D381" i="2"/>
  <c r="F381" i="2" s="1"/>
  <c r="G381" i="2" s="1"/>
  <c r="C381" i="2"/>
  <c r="Q371" i="2" l="1"/>
  <c r="K372" i="2"/>
  <c r="W370" i="2"/>
  <c r="D367" i="3" s="1"/>
  <c r="C365" i="6" s="1"/>
  <c r="V370" i="2"/>
  <c r="C367" i="3" s="1"/>
  <c r="B365" i="6" s="1"/>
  <c r="T371" i="2"/>
  <c r="U371" i="2" s="1"/>
  <c r="L373" i="2"/>
  <c r="P372" i="2"/>
  <c r="R372" i="2" s="1"/>
  <c r="S372" i="2" s="1"/>
  <c r="J373" i="2"/>
  <c r="E382" i="2"/>
  <c r="D382" i="2"/>
  <c r="F382" i="2" s="1"/>
  <c r="G382" i="2" s="1"/>
  <c r="C382" i="2"/>
  <c r="Q372" i="2" l="1"/>
  <c r="K373" i="2"/>
  <c r="V371" i="2"/>
  <c r="C368" i="3" s="1"/>
  <c r="B366" i="6" s="1"/>
  <c r="W371" i="2"/>
  <c r="D368" i="3" s="1"/>
  <c r="C366" i="6" s="1"/>
  <c r="T372" i="2"/>
  <c r="U372" i="2" s="1"/>
  <c r="P373" i="2"/>
  <c r="R373" i="2" s="1"/>
  <c r="S373" i="2" s="1"/>
  <c r="L374" i="2"/>
  <c r="J374" i="2"/>
  <c r="C383" i="2"/>
  <c r="E383" i="2"/>
  <c r="D383" i="2"/>
  <c r="F383" i="2" s="1"/>
  <c r="G383" i="2" s="1"/>
  <c r="Q373" i="2" l="1"/>
  <c r="K374" i="2"/>
  <c r="V372" i="2"/>
  <c r="C369" i="3" s="1"/>
  <c r="B367" i="6" s="1"/>
  <c r="W372" i="2"/>
  <c r="D369" i="3" s="1"/>
  <c r="C367" i="6" s="1"/>
  <c r="T373" i="2"/>
  <c r="U373" i="2" s="1"/>
  <c r="P374" i="2"/>
  <c r="R374" i="2" s="1"/>
  <c r="S374" i="2" s="1"/>
  <c r="L375" i="2"/>
  <c r="J375" i="2"/>
  <c r="C384" i="2"/>
  <c r="D384" i="2"/>
  <c r="F384" i="2" s="1"/>
  <c r="G384" i="2" s="1"/>
  <c r="E384" i="2"/>
  <c r="Q374" i="2" l="1"/>
  <c r="K375" i="2"/>
  <c r="W373" i="2"/>
  <c r="D370" i="3" s="1"/>
  <c r="C368" i="6" s="1"/>
  <c r="V373" i="2"/>
  <c r="C370" i="3" s="1"/>
  <c r="B368" i="6" s="1"/>
  <c r="T374" i="2"/>
  <c r="U374" i="2" s="1"/>
  <c r="L376" i="2"/>
  <c r="P375" i="2"/>
  <c r="R375" i="2" s="1"/>
  <c r="S375" i="2" s="1"/>
  <c r="J376" i="2"/>
  <c r="E385" i="2"/>
  <c r="C385" i="2"/>
  <c r="D385" i="2"/>
  <c r="F385" i="2" s="1"/>
  <c r="G385" i="2" s="1"/>
  <c r="Q375" i="2" l="1"/>
  <c r="K376" i="2"/>
  <c r="V374" i="2"/>
  <c r="C371" i="3" s="1"/>
  <c r="B369" i="6" s="1"/>
  <c r="W374" i="2"/>
  <c r="D371" i="3" s="1"/>
  <c r="C369" i="6" s="1"/>
  <c r="T375" i="2"/>
  <c r="U375" i="2" s="1"/>
  <c r="L377" i="2"/>
  <c r="P376" i="2"/>
  <c r="R376" i="2" s="1"/>
  <c r="S376" i="2" s="1"/>
  <c r="J377" i="2"/>
  <c r="D386" i="2"/>
  <c r="F386" i="2" s="1"/>
  <c r="G386" i="2" s="1"/>
  <c r="C386" i="2"/>
  <c r="E386" i="2"/>
  <c r="Q376" i="2" l="1"/>
  <c r="K377" i="2"/>
  <c r="W375" i="2"/>
  <c r="D372" i="3" s="1"/>
  <c r="C370" i="6" s="1"/>
  <c r="V375" i="2"/>
  <c r="C372" i="3" s="1"/>
  <c r="B370" i="6" s="1"/>
  <c r="T376" i="2"/>
  <c r="U376" i="2" s="1"/>
  <c r="L378" i="2"/>
  <c r="P377" i="2"/>
  <c r="R377" i="2" s="1"/>
  <c r="S377" i="2" s="1"/>
  <c r="J378" i="2"/>
  <c r="C387" i="2"/>
  <c r="D387" i="2"/>
  <c r="F387" i="2" s="1"/>
  <c r="G387" i="2" s="1"/>
  <c r="E387" i="2"/>
  <c r="Q377" i="2" l="1"/>
  <c r="K378" i="2"/>
  <c r="W376" i="2"/>
  <c r="D373" i="3" s="1"/>
  <c r="C371" i="6" s="1"/>
  <c r="V376" i="2"/>
  <c r="C373" i="3" s="1"/>
  <c r="B371" i="6" s="1"/>
  <c r="T377" i="2"/>
  <c r="U377" i="2" s="1"/>
  <c r="L379" i="2"/>
  <c r="P378" i="2"/>
  <c r="R378" i="2" s="1"/>
  <c r="S378" i="2" s="1"/>
  <c r="J379" i="2"/>
  <c r="C388" i="2"/>
  <c r="D388" i="2"/>
  <c r="F388" i="2" s="1"/>
  <c r="G388" i="2" s="1"/>
  <c r="E388" i="2"/>
  <c r="Q378" i="2" l="1"/>
  <c r="K379" i="2"/>
  <c r="W377" i="2"/>
  <c r="D374" i="3" s="1"/>
  <c r="C372" i="6" s="1"/>
  <c r="V377" i="2"/>
  <c r="C374" i="3" s="1"/>
  <c r="B372" i="6" s="1"/>
  <c r="T378" i="2"/>
  <c r="U378" i="2" s="1"/>
  <c r="P379" i="2"/>
  <c r="R379" i="2" s="1"/>
  <c r="S379" i="2" s="1"/>
  <c r="L380" i="2"/>
  <c r="J380" i="2"/>
  <c r="C389" i="2"/>
  <c r="E389" i="2"/>
  <c r="D389" i="2"/>
  <c r="F389" i="2" s="1"/>
  <c r="G389" i="2" s="1"/>
  <c r="K380" i="2" l="1"/>
  <c r="Q379" i="2"/>
  <c r="W378" i="2"/>
  <c r="D375" i="3" s="1"/>
  <c r="C373" i="6" s="1"/>
  <c r="V378" i="2"/>
  <c r="C375" i="3" s="1"/>
  <c r="B373" i="6" s="1"/>
  <c r="T379" i="2"/>
  <c r="U379" i="2" s="1"/>
  <c r="L381" i="2"/>
  <c r="P380" i="2"/>
  <c r="R380" i="2" s="1"/>
  <c r="S380" i="2" s="1"/>
  <c r="J381" i="2"/>
  <c r="C390" i="2"/>
  <c r="D390" i="2"/>
  <c r="F390" i="2" s="1"/>
  <c r="G390" i="2" s="1"/>
  <c r="E390" i="2"/>
  <c r="K381" i="2" l="1"/>
  <c r="Q380" i="2"/>
  <c r="W379" i="2"/>
  <c r="D376" i="3" s="1"/>
  <c r="C374" i="6" s="1"/>
  <c r="V379" i="2"/>
  <c r="C376" i="3" s="1"/>
  <c r="B374" i="6" s="1"/>
  <c r="T380" i="2"/>
  <c r="U380" i="2" s="1"/>
  <c r="P381" i="2"/>
  <c r="R381" i="2" s="1"/>
  <c r="S381" i="2" s="1"/>
  <c r="L382" i="2"/>
  <c r="J382" i="2"/>
  <c r="D391" i="2"/>
  <c r="F391" i="2" s="1"/>
  <c r="G391" i="2" s="1"/>
  <c r="E391" i="2"/>
  <c r="C391" i="2"/>
  <c r="K382" i="2" l="1"/>
  <c r="Q381" i="2"/>
  <c r="W380" i="2"/>
  <c r="D377" i="3" s="1"/>
  <c r="C375" i="6" s="1"/>
  <c r="V380" i="2"/>
  <c r="C377" i="3" s="1"/>
  <c r="B375" i="6" s="1"/>
  <c r="T381" i="2"/>
  <c r="U381" i="2" s="1"/>
  <c r="P382" i="2"/>
  <c r="R382" i="2" s="1"/>
  <c r="S382" i="2" s="1"/>
  <c r="L383" i="2"/>
  <c r="J383" i="2"/>
  <c r="D392" i="2"/>
  <c r="F392" i="2" s="1"/>
  <c r="G392" i="2" s="1"/>
  <c r="C392" i="2"/>
  <c r="E392" i="2"/>
  <c r="Q382" i="2" l="1"/>
  <c r="K383" i="2"/>
  <c r="W381" i="2"/>
  <c r="D378" i="3" s="1"/>
  <c r="C376" i="6" s="1"/>
  <c r="V381" i="2"/>
  <c r="C378" i="3" s="1"/>
  <c r="B376" i="6" s="1"/>
  <c r="T382" i="2"/>
  <c r="U382" i="2" s="1"/>
  <c r="L384" i="2"/>
  <c r="P383" i="2"/>
  <c r="R383" i="2" s="1"/>
  <c r="S383" i="2" s="1"/>
  <c r="J384" i="2"/>
  <c r="E393" i="2"/>
  <c r="D393" i="2"/>
  <c r="F393" i="2" s="1"/>
  <c r="G393" i="2" s="1"/>
  <c r="C393" i="2"/>
  <c r="Q383" i="2" l="1"/>
  <c r="K384" i="2"/>
  <c r="V382" i="2"/>
  <c r="C379" i="3" s="1"/>
  <c r="B377" i="6" s="1"/>
  <c r="W382" i="2"/>
  <c r="D379" i="3" s="1"/>
  <c r="C377" i="6" s="1"/>
  <c r="T383" i="2"/>
  <c r="U383" i="2" s="1"/>
  <c r="L385" i="2"/>
  <c r="P384" i="2"/>
  <c r="R384" i="2" s="1"/>
  <c r="S384" i="2" s="1"/>
  <c r="J385" i="2"/>
  <c r="C394" i="2"/>
  <c r="D394" i="2"/>
  <c r="F394" i="2" s="1"/>
  <c r="G394" i="2" s="1"/>
  <c r="E394" i="2"/>
  <c r="Q384" i="2" l="1"/>
  <c r="K385" i="2"/>
  <c r="V383" i="2"/>
  <c r="C380" i="3" s="1"/>
  <c r="B378" i="6" s="1"/>
  <c r="W383" i="2"/>
  <c r="D380" i="3" s="1"/>
  <c r="C378" i="6" s="1"/>
  <c r="T384" i="2"/>
  <c r="U384" i="2" s="1"/>
  <c r="P385" i="2"/>
  <c r="R385" i="2" s="1"/>
  <c r="S385" i="2" s="1"/>
  <c r="L386" i="2"/>
  <c r="J386" i="2"/>
  <c r="D395" i="2"/>
  <c r="F395" i="2" s="1"/>
  <c r="G395" i="2" s="1"/>
  <c r="C395" i="2"/>
  <c r="E395" i="2"/>
  <c r="Q385" i="2" l="1"/>
  <c r="K386" i="2"/>
  <c r="W384" i="2"/>
  <c r="D381" i="3" s="1"/>
  <c r="C379" i="6" s="1"/>
  <c r="V384" i="2"/>
  <c r="C381" i="3" s="1"/>
  <c r="B379" i="6" s="1"/>
  <c r="T385" i="2"/>
  <c r="U385" i="2" s="1"/>
  <c r="L387" i="2"/>
  <c r="P386" i="2"/>
  <c r="R386" i="2" s="1"/>
  <c r="S386" i="2" s="1"/>
  <c r="J387" i="2"/>
  <c r="C396" i="2"/>
  <c r="E396" i="2"/>
  <c r="D396" i="2"/>
  <c r="F396" i="2" s="1"/>
  <c r="G396" i="2" s="1"/>
  <c r="Q386" i="2" l="1"/>
  <c r="K387" i="2"/>
  <c r="V385" i="2"/>
  <c r="C382" i="3" s="1"/>
  <c r="B380" i="6" s="1"/>
  <c r="W385" i="2"/>
  <c r="D382" i="3" s="1"/>
  <c r="C380" i="6" s="1"/>
  <c r="T386" i="2"/>
  <c r="U386" i="2" s="1"/>
  <c r="L388" i="2"/>
  <c r="P387" i="2"/>
  <c r="R387" i="2" s="1"/>
  <c r="S387" i="2" s="1"/>
  <c r="J388" i="2"/>
  <c r="E397" i="2"/>
  <c r="C397" i="2"/>
  <c r="D397" i="2"/>
  <c r="F397" i="2" s="1"/>
  <c r="G397" i="2" s="1"/>
  <c r="Q387" i="2" l="1"/>
  <c r="K388" i="2"/>
  <c r="V386" i="2"/>
  <c r="C383" i="3" s="1"/>
  <c r="B381" i="6" s="1"/>
  <c r="W386" i="2"/>
  <c r="D383" i="3" s="1"/>
  <c r="C381" i="6" s="1"/>
  <c r="T387" i="2"/>
  <c r="U387" i="2" s="1"/>
  <c r="L389" i="2"/>
  <c r="P388" i="2"/>
  <c r="R388" i="2" s="1"/>
  <c r="S388" i="2" s="1"/>
  <c r="J389" i="2"/>
  <c r="D398" i="2"/>
  <c r="F398" i="2" s="1"/>
  <c r="G398" i="2" s="1"/>
  <c r="C398" i="2"/>
  <c r="E398" i="2"/>
  <c r="Q388" i="2" l="1"/>
  <c r="K389" i="2"/>
  <c r="W387" i="2"/>
  <c r="D384" i="3" s="1"/>
  <c r="C382" i="6" s="1"/>
  <c r="V387" i="2"/>
  <c r="C384" i="3" s="1"/>
  <c r="B382" i="6" s="1"/>
  <c r="T388" i="2"/>
  <c r="U388" i="2" s="1"/>
  <c r="L390" i="2"/>
  <c r="P389" i="2"/>
  <c r="R389" i="2" s="1"/>
  <c r="S389" i="2" s="1"/>
  <c r="J390" i="2"/>
  <c r="C399" i="2"/>
  <c r="E399" i="2"/>
  <c r="D399" i="2"/>
  <c r="F399" i="2" s="1"/>
  <c r="G399" i="2" s="1"/>
  <c r="Q389" i="2" l="1"/>
  <c r="K390" i="2"/>
  <c r="V388" i="2"/>
  <c r="C385" i="3" s="1"/>
  <c r="B383" i="6" s="1"/>
  <c r="W388" i="2"/>
  <c r="D385" i="3" s="1"/>
  <c r="C383" i="6" s="1"/>
  <c r="T389" i="2"/>
  <c r="U389" i="2" s="1"/>
  <c r="L391" i="2"/>
  <c r="P390" i="2"/>
  <c r="R390" i="2" s="1"/>
  <c r="S390" i="2" s="1"/>
  <c r="J391" i="2"/>
  <c r="D400" i="2"/>
  <c r="F400" i="2" s="1"/>
  <c r="G400" i="2" s="1"/>
  <c r="E400" i="2"/>
  <c r="C400" i="2"/>
  <c r="Q390" i="2" l="1"/>
  <c r="K391" i="2"/>
  <c r="V389" i="2"/>
  <c r="C386" i="3" s="1"/>
  <c r="B384" i="6" s="1"/>
  <c r="W389" i="2"/>
  <c r="D386" i="3" s="1"/>
  <c r="C384" i="6" s="1"/>
  <c r="T390" i="2"/>
  <c r="U390" i="2" s="1"/>
  <c r="P391" i="2"/>
  <c r="R391" i="2" s="1"/>
  <c r="S391" i="2" s="1"/>
  <c r="L392" i="2"/>
  <c r="J392" i="2"/>
  <c r="D401" i="2"/>
  <c r="F401" i="2" s="1"/>
  <c r="G401" i="2" s="1"/>
  <c r="E401" i="2"/>
  <c r="C401" i="2"/>
  <c r="Q391" i="2" l="1"/>
  <c r="K392" i="2"/>
  <c r="W390" i="2"/>
  <c r="D387" i="3" s="1"/>
  <c r="C385" i="6" s="1"/>
  <c r="V390" i="2"/>
  <c r="C387" i="3" s="1"/>
  <c r="B385" i="6" s="1"/>
  <c r="T391" i="2"/>
  <c r="U391" i="2" s="1"/>
  <c r="P392" i="2"/>
  <c r="R392" i="2" s="1"/>
  <c r="S392" i="2" s="1"/>
  <c r="L393" i="2"/>
  <c r="J393" i="2"/>
  <c r="D402" i="2"/>
  <c r="F402" i="2" s="1"/>
  <c r="G402" i="2" s="1"/>
  <c r="E402" i="2"/>
  <c r="C402" i="2"/>
  <c r="Q392" i="2" l="1"/>
  <c r="K393" i="2"/>
  <c r="V391" i="2"/>
  <c r="C388" i="3" s="1"/>
  <c r="B386" i="6" s="1"/>
  <c r="W391" i="2"/>
  <c r="D388" i="3" s="1"/>
  <c r="C386" i="6" s="1"/>
  <c r="T392" i="2"/>
  <c r="U392" i="2" s="1"/>
  <c r="L394" i="2"/>
  <c r="P393" i="2"/>
  <c r="R393" i="2" s="1"/>
  <c r="S393" i="2" s="1"/>
  <c r="J394" i="2"/>
  <c r="C403" i="2"/>
  <c r="E403" i="2"/>
  <c r="D403" i="2"/>
  <c r="F403" i="2" s="1"/>
  <c r="G403" i="2" s="1"/>
  <c r="Q393" i="2" l="1"/>
  <c r="K394" i="2"/>
  <c r="V392" i="2"/>
  <c r="C389" i="3" s="1"/>
  <c r="B387" i="6" s="1"/>
  <c r="W392" i="2"/>
  <c r="D389" i="3" s="1"/>
  <c r="C387" i="6" s="1"/>
  <c r="T393" i="2"/>
  <c r="U393" i="2" s="1"/>
  <c r="L395" i="2"/>
  <c r="P394" i="2"/>
  <c r="R394" i="2" s="1"/>
  <c r="S394" i="2" s="1"/>
  <c r="J395" i="2"/>
  <c r="E404" i="2"/>
  <c r="D404" i="2"/>
  <c r="F404" i="2" s="1"/>
  <c r="G404" i="2" s="1"/>
  <c r="C404" i="2"/>
  <c r="Q394" i="2" l="1"/>
  <c r="K395" i="2"/>
  <c r="W393" i="2"/>
  <c r="D390" i="3" s="1"/>
  <c r="C388" i="6" s="1"/>
  <c r="V393" i="2"/>
  <c r="C390" i="3" s="1"/>
  <c r="B388" i="6" s="1"/>
  <c r="T394" i="2"/>
  <c r="U394" i="2" s="1"/>
  <c r="P395" i="2"/>
  <c r="R395" i="2" s="1"/>
  <c r="S395" i="2" s="1"/>
  <c r="L396" i="2"/>
  <c r="J396" i="2"/>
  <c r="C405" i="2"/>
  <c r="E405" i="2"/>
  <c r="D405" i="2"/>
  <c r="F405" i="2" s="1"/>
  <c r="G405" i="2" s="1"/>
  <c r="Q395" i="2" l="1"/>
  <c r="K396" i="2"/>
  <c r="W394" i="2"/>
  <c r="D391" i="3" s="1"/>
  <c r="C389" i="6" s="1"/>
  <c r="V394" i="2"/>
  <c r="C391" i="3" s="1"/>
  <c r="B389" i="6" s="1"/>
  <c r="T395" i="2"/>
  <c r="U395" i="2" s="1"/>
  <c r="L397" i="2"/>
  <c r="P396" i="2"/>
  <c r="R396" i="2" s="1"/>
  <c r="S396" i="2" s="1"/>
  <c r="J397" i="2"/>
  <c r="C406" i="2"/>
  <c r="D406" i="2"/>
  <c r="F406" i="2" s="1"/>
  <c r="G406" i="2" s="1"/>
  <c r="E406" i="2"/>
  <c r="Q396" i="2" l="1"/>
  <c r="K397" i="2"/>
  <c r="W395" i="2"/>
  <c r="D392" i="3" s="1"/>
  <c r="C390" i="6" s="1"/>
  <c r="V395" i="2"/>
  <c r="C392" i="3" s="1"/>
  <c r="B390" i="6" s="1"/>
  <c r="T396" i="2"/>
  <c r="U396" i="2" s="1"/>
  <c r="L398" i="2"/>
  <c r="P397" i="2"/>
  <c r="R397" i="2" s="1"/>
  <c r="S397" i="2" s="1"/>
  <c r="J398" i="2"/>
  <c r="Q397" i="2" l="1"/>
  <c r="K398" i="2"/>
  <c r="W396" i="2"/>
  <c r="D393" i="3" s="1"/>
  <c r="C391" i="6" s="1"/>
  <c r="V396" i="2"/>
  <c r="C393" i="3" s="1"/>
  <c r="B391" i="6" s="1"/>
  <c r="T397" i="2"/>
  <c r="U397" i="2" s="1"/>
  <c r="L399" i="2"/>
  <c r="P398" i="2"/>
  <c r="R398" i="2" s="1"/>
  <c r="S398" i="2" s="1"/>
  <c r="J399" i="2"/>
  <c r="Q398" i="2" l="1"/>
  <c r="K399" i="2"/>
  <c r="V397" i="2"/>
  <c r="C394" i="3" s="1"/>
  <c r="B392" i="6" s="1"/>
  <c r="W397" i="2"/>
  <c r="D394" i="3" s="1"/>
  <c r="C392" i="6" s="1"/>
  <c r="T398" i="2"/>
  <c r="U398" i="2" s="1"/>
  <c r="L400" i="2"/>
  <c r="P399" i="2"/>
  <c r="R399" i="2" s="1"/>
  <c r="S399" i="2" s="1"/>
  <c r="J400" i="2"/>
  <c r="Q399" i="2" l="1"/>
  <c r="K400" i="2"/>
  <c r="V398" i="2"/>
  <c r="C395" i="3" s="1"/>
  <c r="B393" i="6" s="1"/>
  <c r="W398" i="2"/>
  <c r="D395" i="3" s="1"/>
  <c r="C393" i="6" s="1"/>
  <c r="T399" i="2"/>
  <c r="U399" i="2" s="1"/>
  <c r="P400" i="2"/>
  <c r="R400" i="2" s="1"/>
  <c r="S400" i="2" s="1"/>
  <c r="L401" i="2"/>
  <c r="J401" i="2"/>
  <c r="Q400" i="2" l="1"/>
  <c r="K401" i="2"/>
  <c r="W399" i="2"/>
  <c r="D396" i="3" s="1"/>
  <c r="C394" i="6" s="1"/>
  <c r="V399" i="2"/>
  <c r="C396" i="3" s="1"/>
  <c r="B394" i="6" s="1"/>
  <c r="T400" i="2"/>
  <c r="U400" i="2" s="1"/>
  <c r="L402" i="2"/>
  <c r="P401" i="2"/>
  <c r="R401" i="2" s="1"/>
  <c r="S401" i="2" s="1"/>
  <c r="J402" i="2"/>
  <c r="Q401" i="2" l="1"/>
  <c r="K402" i="2"/>
  <c r="W400" i="2"/>
  <c r="D397" i="3" s="1"/>
  <c r="C395" i="6" s="1"/>
  <c r="V400" i="2"/>
  <c r="C397" i="3" s="1"/>
  <c r="B395" i="6" s="1"/>
  <c r="T401" i="2"/>
  <c r="U401" i="2" s="1"/>
  <c r="L403" i="2"/>
  <c r="P402" i="2"/>
  <c r="R402" i="2" s="1"/>
  <c r="S402" i="2" s="1"/>
  <c r="J403" i="2"/>
  <c r="Q402" i="2" l="1"/>
  <c r="K403" i="2"/>
  <c r="W401" i="2"/>
  <c r="D398" i="3" s="1"/>
  <c r="C396" i="6" s="1"/>
  <c r="V401" i="2"/>
  <c r="C398" i="3" s="1"/>
  <c r="B396" i="6" s="1"/>
  <c r="T402" i="2"/>
  <c r="U402" i="2" s="1"/>
  <c r="L404" i="2"/>
  <c r="P403" i="2"/>
  <c r="R403" i="2" s="1"/>
  <c r="S403" i="2" s="1"/>
  <c r="J404" i="2"/>
  <c r="Q403" i="2" l="1"/>
  <c r="K404" i="2"/>
  <c r="W402" i="2"/>
  <c r="D399" i="3" s="1"/>
  <c r="C397" i="6" s="1"/>
  <c r="V402" i="2"/>
  <c r="C399" i="3" s="1"/>
  <c r="B397" i="6" s="1"/>
  <c r="T403" i="2"/>
  <c r="U403" i="2" s="1"/>
  <c r="L405" i="2"/>
  <c r="P404" i="2"/>
  <c r="R404" i="2" s="1"/>
  <c r="S404" i="2" s="1"/>
  <c r="J405" i="2"/>
  <c r="Q404" i="2" l="1"/>
  <c r="K405" i="2"/>
  <c r="W403" i="2"/>
  <c r="D400" i="3" s="1"/>
  <c r="C398" i="6" s="1"/>
  <c r="V403" i="2"/>
  <c r="C400" i="3" s="1"/>
  <c r="B398" i="6" s="1"/>
  <c r="T404" i="2"/>
  <c r="U404" i="2" s="1"/>
  <c r="L406" i="2"/>
  <c r="P406" i="2" s="1"/>
  <c r="R406" i="2" s="1"/>
  <c r="S406" i="2" s="1"/>
  <c r="P405" i="2"/>
  <c r="R405" i="2" s="1"/>
  <c r="S405" i="2" s="1"/>
  <c r="J406" i="2"/>
  <c r="Q405" i="2" l="1"/>
  <c r="K406" i="2"/>
  <c r="Q406" i="2" s="1"/>
  <c r="W404" i="2"/>
  <c r="D401" i="3" s="1"/>
  <c r="C399" i="6" s="1"/>
  <c r="V404" i="2"/>
  <c r="C401" i="3" s="1"/>
  <c r="B399" i="6" s="1"/>
  <c r="T405" i="2"/>
  <c r="U405" i="2" s="1"/>
  <c r="T406" i="2"/>
  <c r="U406" i="2" s="1"/>
  <c r="W406" i="2" l="1"/>
  <c r="D403" i="3" s="1"/>
  <c r="C401" i="6" s="1"/>
  <c r="V406" i="2"/>
  <c r="C403" i="3" s="1"/>
  <c r="B401" i="6" s="1"/>
  <c r="W405" i="2"/>
  <c r="D402" i="3" s="1"/>
  <c r="C400" i="6" s="1"/>
  <c r="V405" i="2"/>
  <c r="C402" i="3" s="1"/>
  <c r="B400" i="6" s="1"/>
</calcChain>
</file>

<file path=xl/comments1.xml><?xml version="1.0" encoding="utf-8"?>
<comments xmlns="http://schemas.openxmlformats.org/spreadsheetml/2006/main">
  <authors>
    <author>sakunaka</author>
  </authors>
  <commentList>
    <comment ref="F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ｾｶﾝﾄﾊｲﾊﾟﾎﾞﾘｯｸ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<sst xmlns="http://schemas.openxmlformats.org/spreadsheetml/2006/main" count="57" uniqueCount="50">
  <si>
    <t>孤立波の波形は，距離xと時間tの関数として以下式により与えられる．</t>
    <rPh sb="0" eb="3">
      <t>コリツハ</t>
    </rPh>
    <rPh sb="4" eb="6">
      <t>ハケイ</t>
    </rPh>
    <rPh sb="8" eb="10">
      <t>キョリ</t>
    </rPh>
    <rPh sb="12" eb="14">
      <t>ジカン</t>
    </rPh>
    <rPh sb="16" eb="18">
      <t>カンスウ</t>
    </rPh>
    <rPh sb="21" eb="23">
      <t>イカ</t>
    </rPh>
    <rPh sb="23" eb="24">
      <t>シキ</t>
    </rPh>
    <rPh sb="27" eb="28">
      <t>アタ</t>
    </rPh>
    <phoneticPr fontId="1"/>
  </si>
  <si>
    <t>h</t>
    <phoneticPr fontId="1"/>
  </si>
  <si>
    <t>H (m)</t>
    <phoneticPr fontId="1"/>
  </si>
  <si>
    <t>x</t>
    <phoneticPr fontId="1"/>
  </si>
  <si>
    <t>双曲線関数</t>
    <rPh sb="0" eb="3">
      <t>ソウキョクセン</t>
    </rPh>
    <rPh sb="3" eb="5">
      <t>カンスウ</t>
    </rPh>
    <phoneticPr fontId="1"/>
  </si>
  <si>
    <t>sinh(x)</t>
    <phoneticPr fontId="1"/>
  </si>
  <si>
    <t>cosh(x)</t>
    <phoneticPr fontId="1"/>
  </si>
  <si>
    <t>tanh(x)</t>
    <phoneticPr fontId="1"/>
  </si>
  <si>
    <t xml:space="preserve"> sech(x) = 1/cosh(x)</t>
    <phoneticPr fontId="1"/>
  </si>
  <si>
    <t>t</t>
    <phoneticPr fontId="1"/>
  </si>
  <si>
    <t>c*t</t>
    <phoneticPr fontId="1"/>
  </si>
  <si>
    <t>Solitary wave Calculator</t>
    <phoneticPr fontId="1"/>
  </si>
  <si>
    <t>変数</t>
    <rPh sb="0" eb="2">
      <t>ヘンスウ</t>
    </rPh>
    <phoneticPr fontId="1"/>
  </si>
  <si>
    <r>
      <t xml:space="preserve"> sech</t>
    </r>
    <r>
      <rPr>
        <vertAlign val="superscript"/>
        <sz val="12"/>
        <color theme="1"/>
        <rFont val="ＭＳ Ｐゴシック"/>
        <family val="3"/>
        <charset val="128"/>
        <scheme val="minor"/>
      </rPr>
      <t>2</t>
    </r>
    <r>
      <rPr>
        <sz val="12"/>
        <color theme="1"/>
        <rFont val="ＭＳ Ｐゴシック"/>
        <family val="3"/>
        <charset val="128"/>
        <scheme val="minor"/>
      </rPr>
      <t>(x)</t>
    </r>
    <phoneticPr fontId="1"/>
  </si>
  <si>
    <t>波高</t>
    <rPh sb="0" eb="2">
      <t>ハコウ</t>
    </rPh>
    <phoneticPr fontId="1"/>
  </si>
  <si>
    <t>ここに，パラメータkは，</t>
    <phoneticPr fontId="1"/>
  </si>
  <si>
    <t>また，波長，波速は，</t>
    <rPh sb="3" eb="5">
      <t>ハチョウ</t>
    </rPh>
    <rPh sb="6" eb="7">
      <t>ナミ</t>
    </rPh>
    <rPh sb="7" eb="8">
      <t>バヤ</t>
    </rPh>
    <phoneticPr fontId="1"/>
  </si>
  <si>
    <t>Solitary wave Calculator</t>
    <phoneticPr fontId="1"/>
  </si>
  <si>
    <t>入力パラメータ</t>
    <rPh sb="0" eb="2">
      <t>ニュウリョク</t>
    </rPh>
    <phoneticPr fontId="1"/>
  </si>
  <si>
    <t>波高 H</t>
    <rPh sb="0" eb="2">
      <t>ハコウ</t>
    </rPh>
    <phoneticPr fontId="1"/>
  </si>
  <si>
    <t>水深 h</t>
    <rPh sb="0" eb="2">
      <t>スイシン</t>
    </rPh>
    <phoneticPr fontId="1"/>
  </si>
  <si>
    <t>波長 L</t>
    <rPh sb="0" eb="2">
      <t>ハチョウ</t>
    </rPh>
    <phoneticPr fontId="1"/>
  </si>
  <si>
    <t>波速 C</t>
    <rPh sb="0" eb="2">
      <t>ハソク</t>
    </rPh>
    <phoneticPr fontId="1"/>
  </si>
  <si>
    <t>流速</t>
    <rPh sb="0" eb="2">
      <t>リュウソク</t>
    </rPh>
    <phoneticPr fontId="1"/>
  </si>
  <si>
    <t>流速 u_c</t>
    <rPh sb="0" eb="2">
      <t>リュウソク</t>
    </rPh>
    <phoneticPr fontId="1"/>
  </si>
  <si>
    <t>m</t>
    <phoneticPr fontId="1"/>
  </si>
  <si>
    <t>k</t>
    <phoneticPr fontId="1"/>
  </si>
  <si>
    <t>1/m</t>
    <phoneticPr fontId="1"/>
  </si>
  <si>
    <t>m/s</t>
    <phoneticPr fontId="1"/>
  </si>
  <si>
    <t>k (1/m)</t>
    <phoneticPr fontId="1"/>
  </si>
  <si>
    <t>パラメータ</t>
    <phoneticPr fontId="1"/>
  </si>
  <si>
    <t>波速</t>
    <rPh sb="0" eb="2">
      <t>ハソク</t>
    </rPh>
    <phoneticPr fontId="1"/>
  </si>
  <si>
    <t>C (m/s)</t>
    <phoneticPr fontId="1"/>
  </si>
  <si>
    <t>u_c (m/s)</t>
    <phoneticPr fontId="1"/>
  </si>
  <si>
    <t>k*(ct)</t>
    <phoneticPr fontId="1"/>
  </si>
  <si>
    <r>
      <t>H*sech</t>
    </r>
    <r>
      <rPr>
        <vertAlign val="superscript"/>
        <sz val="12"/>
        <color theme="1"/>
        <rFont val="ＭＳ Ｐゴシック"/>
        <family val="3"/>
        <charset val="128"/>
        <scheme val="minor"/>
      </rPr>
      <t>2</t>
    </r>
    <r>
      <rPr>
        <sz val="12"/>
        <color theme="1"/>
        <rFont val="ＭＳ Ｐゴシック"/>
        <family val="3"/>
        <charset val="128"/>
        <scheme val="minor"/>
      </rPr>
      <t>(x)</t>
    </r>
    <phoneticPr fontId="1"/>
  </si>
  <si>
    <t>u_c*sech2(x)</t>
    <phoneticPr fontId="1"/>
  </si>
  <si>
    <t>v</t>
    <phoneticPr fontId="1"/>
  </si>
  <si>
    <t>t-1</t>
    <phoneticPr fontId="1"/>
  </si>
  <si>
    <t>t-2</t>
    <phoneticPr fontId="1"/>
  </si>
  <si>
    <t>計算値</t>
    <rPh sb="0" eb="2">
      <t>ケイサン</t>
    </rPh>
    <rPh sb="2" eb="3">
      <t>チ</t>
    </rPh>
    <phoneticPr fontId="1"/>
  </si>
  <si>
    <t>周期T</t>
    <rPh sb="0" eb="2">
      <t>シュウキ</t>
    </rPh>
    <phoneticPr fontId="1"/>
  </si>
  <si>
    <t>s</t>
    <phoneticPr fontId="1"/>
  </si>
  <si>
    <t>-4~4</t>
    <phoneticPr fontId="1"/>
  </si>
  <si>
    <t>波高水深比ε_0</t>
    <rPh sb="0" eb="2">
      <t>ハコウ</t>
    </rPh>
    <rPh sb="2" eb="4">
      <t>スイシン</t>
    </rPh>
    <rPh sb="4" eb="5">
      <t>ヒ</t>
    </rPh>
    <phoneticPr fontId="1"/>
  </si>
  <si>
    <t>σ_0</t>
    <phoneticPr fontId="1"/>
  </si>
  <si>
    <t>σ_0^(1/2)</t>
    <phoneticPr fontId="1"/>
  </si>
  <si>
    <t>σ_0^(1/2)/h</t>
    <phoneticPr fontId="1"/>
  </si>
  <si>
    <r>
      <t xml:space="preserve"> sech</t>
    </r>
    <r>
      <rPr>
        <vertAlign val="superscript"/>
        <sz val="12"/>
        <color theme="1"/>
        <rFont val="ＭＳ Ｐゴシック"/>
        <family val="3"/>
        <charset val="128"/>
        <scheme val="minor"/>
      </rPr>
      <t>2</t>
    </r>
    <r>
      <rPr>
        <sz val="12"/>
        <color theme="1"/>
        <rFont val="ＭＳ Ｐゴシック"/>
        <family val="3"/>
        <charset val="128"/>
        <scheme val="minor"/>
      </rPr>
      <t>(x)</t>
    </r>
    <phoneticPr fontId="1"/>
  </si>
  <si>
    <r>
      <t xml:space="preserve"> (ct)*σ</t>
    </r>
    <r>
      <rPr>
        <vertAlign val="superscript"/>
        <sz val="12"/>
        <color theme="1"/>
        <rFont val="ＭＳ Ｐゴシック"/>
        <family val="3"/>
        <charset val="128"/>
        <scheme val="minor"/>
      </rPr>
      <t>2</t>
    </r>
    <r>
      <rPr>
        <sz val="12"/>
        <color theme="1"/>
        <rFont val="ＭＳ Ｐゴシック"/>
        <family val="3"/>
        <charset val="128"/>
        <scheme val="minor"/>
      </rPr>
      <t>/h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</si>
</sst>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_ "/>
    <numFmt numFmtId="177" formatCode="0.00000000_ "/>
  </numFmts>
  <fonts count="1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明朝"/>
      <family val="1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2"/>
      <name val="ＭＳ Ｐゴシック"/>
      <family val="2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vertAlign val="superscript"/>
      <sz val="12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b/>
      <sz val="11"/>
      <color theme="1"/>
      <name val="ＭＳ 明朝"/>
      <family val="1"/>
      <charset val="128"/>
    </font>
    <font>
      <b/>
      <u/>
      <sz val="11"/>
      <color rgb="FFFF0000"/>
      <name val="ＭＳ 明朝"/>
      <family val="1"/>
      <charset val="128"/>
    </font>
    <font>
      <b/>
      <sz val="11"/>
      <color rgb="FFFF0000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0" borderId="0" xfId="0" quotePrefix="1" applyFont="1">
      <alignment vertical="center"/>
    </xf>
    <xf numFmtId="176" fontId="6" fillId="0" borderId="0" xfId="0" applyNumberFormat="1" applyFont="1">
      <alignment vertical="center"/>
    </xf>
    <xf numFmtId="0" fontId="6" fillId="0" borderId="0" xfId="0" applyNumberFormat="1" applyFont="1">
      <alignment vertical="center"/>
    </xf>
    <xf numFmtId="0" fontId="6" fillId="0" borderId="1" xfId="0" applyFont="1" applyFill="1" applyBorder="1">
      <alignment vertical="center"/>
    </xf>
    <xf numFmtId="0" fontId="6" fillId="0" borderId="0" xfId="0" applyFont="1" applyFill="1">
      <alignment vertical="center"/>
    </xf>
    <xf numFmtId="0" fontId="6" fillId="0" borderId="0" xfId="0" applyNumberFormat="1" applyFont="1" applyFill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6" fillId="0" borderId="1" xfId="0" applyNumberFormat="1" applyFont="1" applyBorder="1">
      <alignment vertical="center"/>
    </xf>
    <xf numFmtId="0" fontId="6" fillId="0" borderId="0" xfId="0" applyFont="1" applyBorder="1">
      <alignment vertical="center"/>
    </xf>
    <xf numFmtId="0" fontId="6" fillId="0" borderId="0" xfId="0" applyNumberFormat="1" applyFont="1" applyBorder="1">
      <alignment vertical="center"/>
    </xf>
    <xf numFmtId="0" fontId="2" fillId="3" borderId="1" xfId="0" applyFont="1" applyFill="1" applyBorder="1">
      <alignment vertical="center"/>
    </xf>
    <xf numFmtId="0" fontId="6" fillId="0" borderId="0" xfId="0" applyNumberFormat="1" applyFont="1" applyFill="1" applyBorder="1">
      <alignment vertical="center"/>
    </xf>
    <xf numFmtId="177" fontId="6" fillId="0" borderId="0" xfId="0" applyNumberFormat="1" applyFont="1" applyFill="1" applyBorder="1">
      <alignment vertical="center"/>
    </xf>
    <xf numFmtId="177" fontId="11" fillId="0" borderId="0" xfId="0" quotePrefix="1" applyNumberFormat="1" applyFont="1">
      <alignment vertical="center"/>
    </xf>
    <xf numFmtId="0" fontId="0" fillId="0" borderId="0" xfId="0" quotePrefix="1">
      <alignment vertical="center"/>
    </xf>
    <xf numFmtId="0" fontId="2" fillId="4" borderId="1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04952874777605"/>
          <c:y val="3.2750795531089595E-2"/>
          <c:w val="0.83840152532830969"/>
          <c:h val="0.7803475742632966"/>
        </c:manualLayout>
      </c:layout>
      <c:scatterChart>
        <c:scatterStyle val="smoothMarker"/>
        <c:varyColors val="0"/>
        <c:ser>
          <c:idx val="10"/>
          <c:order val="0"/>
          <c:tx>
            <c:v>CD*=1.5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'双曲線関数，孤立波形算定'!$B$6:$B$406</c:f>
              <c:numCache>
                <c:formatCode>0.0_ </c:formatCode>
                <c:ptCount val="401"/>
                <c:pt idx="0">
                  <c:v>-20</c:v>
                </c:pt>
                <c:pt idx="1">
                  <c:v>-19.899999999999999</c:v>
                </c:pt>
                <c:pt idx="2">
                  <c:v>-19.8</c:v>
                </c:pt>
                <c:pt idx="3">
                  <c:v>-19.7</c:v>
                </c:pt>
                <c:pt idx="4">
                  <c:v>-19.600000000000001</c:v>
                </c:pt>
                <c:pt idx="5">
                  <c:v>-19.5</c:v>
                </c:pt>
                <c:pt idx="6">
                  <c:v>-19.399999999999999</c:v>
                </c:pt>
                <c:pt idx="7">
                  <c:v>-19.3</c:v>
                </c:pt>
                <c:pt idx="8">
                  <c:v>-19.2</c:v>
                </c:pt>
                <c:pt idx="9">
                  <c:v>-19.100000000000001</c:v>
                </c:pt>
                <c:pt idx="10">
                  <c:v>-19</c:v>
                </c:pt>
                <c:pt idx="11">
                  <c:v>-18.899999999999999</c:v>
                </c:pt>
                <c:pt idx="12">
                  <c:v>-18.8</c:v>
                </c:pt>
                <c:pt idx="13">
                  <c:v>-18.7</c:v>
                </c:pt>
                <c:pt idx="14">
                  <c:v>-18.600000000000001</c:v>
                </c:pt>
                <c:pt idx="15">
                  <c:v>-18.5</c:v>
                </c:pt>
                <c:pt idx="16">
                  <c:v>-18.399999999999999</c:v>
                </c:pt>
                <c:pt idx="17">
                  <c:v>-18.3</c:v>
                </c:pt>
                <c:pt idx="18">
                  <c:v>-18.2</c:v>
                </c:pt>
                <c:pt idx="19">
                  <c:v>-18.100000000000001</c:v>
                </c:pt>
                <c:pt idx="20">
                  <c:v>-18</c:v>
                </c:pt>
                <c:pt idx="21">
                  <c:v>-17.899999999999999</c:v>
                </c:pt>
                <c:pt idx="22">
                  <c:v>-17.8</c:v>
                </c:pt>
                <c:pt idx="23">
                  <c:v>-17.7</c:v>
                </c:pt>
                <c:pt idx="24">
                  <c:v>-17.600000000000001</c:v>
                </c:pt>
                <c:pt idx="25">
                  <c:v>-17.5</c:v>
                </c:pt>
                <c:pt idx="26">
                  <c:v>-17.399999999999999</c:v>
                </c:pt>
                <c:pt idx="27">
                  <c:v>-17.3</c:v>
                </c:pt>
                <c:pt idx="28">
                  <c:v>-17.2</c:v>
                </c:pt>
                <c:pt idx="29">
                  <c:v>-17.100000000000001</c:v>
                </c:pt>
                <c:pt idx="30">
                  <c:v>-17</c:v>
                </c:pt>
                <c:pt idx="31">
                  <c:v>-16.899999999999999</c:v>
                </c:pt>
                <c:pt idx="32">
                  <c:v>-16.8</c:v>
                </c:pt>
                <c:pt idx="33">
                  <c:v>-16.7</c:v>
                </c:pt>
                <c:pt idx="34">
                  <c:v>-16.600000000000001</c:v>
                </c:pt>
                <c:pt idx="35">
                  <c:v>-16.5</c:v>
                </c:pt>
                <c:pt idx="36">
                  <c:v>-16.399999999999999</c:v>
                </c:pt>
                <c:pt idx="37">
                  <c:v>-16.3</c:v>
                </c:pt>
                <c:pt idx="38">
                  <c:v>-16.2</c:v>
                </c:pt>
                <c:pt idx="39">
                  <c:v>-16.100000000000001</c:v>
                </c:pt>
                <c:pt idx="40">
                  <c:v>-16</c:v>
                </c:pt>
                <c:pt idx="41">
                  <c:v>-15.9</c:v>
                </c:pt>
                <c:pt idx="42">
                  <c:v>-15.8</c:v>
                </c:pt>
                <c:pt idx="43">
                  <c:v>-15.7</c:v>
                </c:pt>
                <c:pt idx="44">
                  <c:v>-15.6</c:v>
                </c:pt>
                <c:pt idx="45">
                  <c:v>-15.5</c:v>
                </c:pt>
                <c:pt idx="46">
                  <c:v>-15.4</c:v>
                </c:pt>
                <c:pt idx="47">
                  <c:v>-15.3</c:v>
                </c:pt>
                <c:pt idx="48">
                  <c:v>-15.2</c:v>
                </c:pt>
                <c:pt idx="49">
                  <c:v>-15.1</c:v>
                </c:pt>
                <c:pt idx="50">
                  <c:v>-15</c:v>
                </c:pt>
                <c:pt idx="51">
                  <c:v>-14.9</c:v>
                </c:pt>
                <c:pt idx="52">
                  <c:v>-14.8</c:v>
                </c:pt>
                <c:pt idx="53">
                  <c:v>-14.7</c:v>
                </c:pt>
                <c:pt idx="54">
                  <c:v>-14.6</c:v>
                </c:pt>
                <c:pt idx="55">
                  <c:v>-14.5</c:v>
                </c:pt>
                <c:pt idx="56">
                  <c:v>-14.4</c:v>
                </c:pt>
                <c:pt idx="57">
                  <c:v>-14.3</c:v>
                </c:pt>
                <c:pt idx="58">
                  <c:v>-14.2</c:v>
                </c:pt>
                <c:pt idx="59">
                  <c:v>-14.1</c:v>
                </c:pt>
                <c:pt idx="60">
                  <c:v>-14</c:v>
                </c:pt>
                <c:pt idx="61">
                  <c:v>-13.9</c:v>
                </c:pt>
                <c:pt idx="62">
                  <c:v>-13.8</c:v>
                </c:pt>
                <c:pt idx="63">
                  <c:v>-13.7</c:v>
                </c:pt>
                <c:pt idx="64">
                  <c:v>-13.6</c:v>
                </c:pt>
                <c:pt idx="65">
                  <c:v>-13.5</c:v>
                </c:pt>
                <c:pt idx="66">
                  <c:v>-13.4</c:v>
                </c:pt>
                <c:pt idx="67">
                  <c:v>-13.3</c:v>
                </c:pt>
                <c:pt idx="68">
                  <c:v>-13.2</c:v>
                </c:pt>
                <c:pt idx="69">
                  <c:v>-13.1</c:v>
                </c:pt>
                <c:pt idx="70">
                  <c:v>-13</c:v>
                </c:pt>
                <c:pt idx="71">
                  <c:v>-12.9</c:v>
                </c:pt>
                <c:pt idx="72">
                  <c:v>-12.8</c:v>
                </c:pt>
                <c:pt idx="73">
                  <c:v>-12.7</c:v>
                </c:pt>
                <c:pt idx="74">
                  <c:v>-12.6</c:v>
                </c:pt>
                <c:pt idx="75">
                  <c:v>-12.5</c:v>
                </c:pt>
                <c:pt idx="76">
                  <c:v>-12.4</c:v>
                </c:pt>
                <c:pt idx="77">
                  <c:v>-12.3</c:v>
                </c:pt>
                <c:pt idx="78">
                  <c:v>-12.2</c:v>
                </c:pt>
                <c:pt idx="79">
                  <c:v>-12.1</c:v>
                </c:pt>
                <c:pt idx="80">
                  <c:v>-12</c:v>
                </c:pt>
                <c:pt idx="81">
                  <c:v>-11.9</c:v>
                </c:pt>
                <c:pt idx="82">
                  <c:v>-11.8</c:v>
                </c:pt>
                <c:pt idx="83">
                  <c:v>-11.7</c:v>
                </c:pt>
                <c:pt idx="84">
                  <c:v>-11.6</c:v>
                </c:pt>
                <c:pt idx="85">
                  <c:v>-11.5</c:v>
                </c:pt>
                <c:pt idx="86">
                  <c:v>-11.4</c:v>
                </c:pt>
                <c:pt idx="87">
                  <c:v>-11.3</c:v>
                </c:pt>
                <c:pt idx="88">
                  <c:v>-11.2</c:v>
                </c:pt>
                <c:pt idx="89">
                  <c:v>-11.1</c:v>
                </c:pt>
                <c:pt idx="90">
                  <c:v>-11</c:v>
                </c:pt>
                <c:pt idx="91">
                  <c:v>-10.9</c:v>
                </c:pt>
                <c:pt idx="92">
                  <c:v>-10.8</c:v>
                </c:pt>
                <c:pt idx="93">
                  <c:v>-10.7</c:v>
                </c:pt>
                <c:pt idx="94">
                  <c:v>-10.6</c:v>
                </c:pt>
                <c:pt idx="95">
                  <c:v>-10.5</c:v>
                </c:pt>
                <c:pt idx="96">
                  <c:v>-10.4</c:v>
                </c:pt>
                <c:pt idx="97">
                  <c:v>-10.3</c:v>
                </c:pt>
                <c:pt idx="98">
                  <c:v>-10.199999999999999</c:v>
                </c:pt>
                <c:pt idx="99">
                  <c:v>-10.1</c:v>
                </c:pt>
                <c:pt idx="100">
                  <c:v>-10</c:v>
                </c:pt>
                <c:pt idx="101">
                  <c:v>-9.9</c:v>
                </c:pt>
                <c:pt idx="102">
                  <c:v>-9.8000000000000007</c:v>
                </c:pt>
                <c:pt idx="103">
                  <c:v>-9.6999999999999993</c:v>
                </c:pt>
                <c:pt idx="104">
                  <c:v>-9.6</c:v>
                </c:pt>
                <c:pt idx="105">
                  <c:v>-9.5</c:v>
                </c:pt>
                <c:pt idx="106">
                  <c:v>-9.4</c:v>
                </c:pt>
                <c:pt idx="107">
                  <c:v>-9.3000000000000007</c:v>
                </c:pt>
                <c:pt idx="108">
                  <c:v>-9.1999999999999993</c:v>
                </c:pt>
                <c:pt idx="109">
                  <c:v>-9.1</c:v>
                </c:pt>
                <c:pt idx="110">
                  <c:v>-9</c:v>
                </c:pt>
                <c:pt idx="111">
                  <c:v>-8.9</c:v>
                </c:pt>
                <c:pt idx="112">
                  <c:v>-8.8000000000000007</c:v>
                </c:pt>
                <c:pt idx="113">
                  <c:v>-8.6999999999999993</c:v>
                </c:pt>
                <c:pt idx="114">
                  <c:v>-8.6</c:v>
                </c:pt>
                <c:pt idx="115">
                  <c:v>-8.5</c:v>
                </c:pt>
                <c:pt idx="116">
                  <c:v>-8.4</c:v>
                </c:pt>
                <c:pt idx="117">
                  <c:v>-8.3000000000000007</c:v>
                </c:pt>
                <c:pt idx="118">
                  <c:v>-8.1999999999999993</c:v>
                </c:pt>
                <c:pt idx="119">
                  <c:v>-8.1</c:v>
                </c:pt>
                <c:pt idx="120">
                  <c:v>-8</c:v>
                </c:pt>
                <c:pt idx="121">
                  <c:v>-7.9</c:v>
                </c:pt>
                <c:pt idx="122">
                  <c:v>-7.8</c:v>
                </c:pt>
                <c:pt idx="123">
                  <c:v>-7.7</c:v>
                </c:pt>
                <c:pt idx="124">
                  <c:v>-7.6</c:v>
                </c:pt>
                <c:pt idx="125">
                  <c:v>-7.5</c:v>
                </c:pt>
                <c:pt idx="126">
                  <c:v>-7.4</c:v>
                </c:pt>
                <c:pt idx="127">
                  <c:v>-7.3</c:v>
                </c:pt>
                <c:pt idx="128">
                  <c:v>-7.2</c:v>
                </c:pt>
                <c:pt idx="129">
                  <c:v>-7.1</c:v>
                </c:pt>
                <c:pt idx="130">
                  <c:v>-7</c:v>
                </c:pt>
                <c:pt idx="131">
                  <c:v>-6.9</c:v>
                </c:pt>
                <c:pt idx="132">
                  <c:v>-6.8</c:v>
                </c:pt>
                <c:pt idx="133">
                  <c:v>-6.7</c:v>
                </c:pt>
                <c:pt idx="134">
                  <c:v>-6.6</c:v>
                </c:pt>
                <c:pt idx="135">
                  <c:v>-6.5</c:v>
                </c:pt>
                <c:pt idx="136">
                  <c:v>-6.4</c:v>
                </c:pt>
                <c:pt idx="137">
                  <c:v>-6.3</c:v>
                </c:pt>
                <c:pt idx="138">
                  <c:v>-6.2</c:v>
                </c:pt>
                <c:pt idx="139">
                  <c:v>-6.1</c:v>
                </c:pt>
                <c:pt idx="140">
                  <c:v>-6</c:v>
                </c:pt>
                <c:pt idx="141">
                  <c:v>-5.9</c:v>
                </c:pt>
                <c:pt idx="142">
                  <c:v>-5.8</c:v>
                </c:pt>
                <c:pt idx="143">
                  <c:v>-5.7</c:v>
                </c:pt>
                <c:pt idx="144">
                  <c:v>-5.6</c:v>
                </c:pt>
                <c:pt idx="145">
                  <c:v>-5.5</c:v>
                </c:pt>
                <c:pt idx="146">
                  <c:v>-5.4</c:v>
                </c:pt>
                <c:pt idx="147">
                  <c:v>-5.3</c:v>
                </c:pt>
                <c:pt idx="148">
                  <c:v>-5.2</c:v>
                </c:pt>
                <c:pt idx="149">
                  <c:v>-5.0999999999999996</c:v>
                </c:pt>
                <c:pt idx="150">
                  <c:v>-5</c:v>
                </c:pt>
                <c:pt idx="151">
                  <c:v>-4.9000000000000004</c:v>
                </c:pt>
                <c:pt idx="152">
                  <c:v>-4.8</c:v>
                </c:pt>
                <c:pt idx="153">
                  <c:v>-4.7</c:v>
                </c:pt>
                <c:pt idx="154">
                  <c:v>-4.5999999999999996</c:v>
                </c:pt>
                <c:pt idx="155">
                  <c:v>-4.5</c:v>
                </c:pt>
                <c:pt idx="156">
                  <c:v>-4.4000000000000004</c:v>
                </c:pt>
                <c:pt idx="157">
                  <c:v>-4.3</c:v>
                </c:pt>
                <c:pt idx="158">
                  <c:v>-4.2</c:v>
                </c:pt>
                <c:pt idx="159">
                  <c:v>-4.0999999999999996</c:v>
                </c:pt>
                <c:pt idx="160">
                  <c:v>-4</c:v>
                </c:pt>
                <c:pt idx="161">
                  <c:v>-3.9</c:v>
                </c:pt>
                <c:pt idx="162">
                  <c:v>-3.8</c:v>
                </c:pt>
                <c:pt idx="163">
                  <c:v>-3.7</c:v>
                </c:pt>
                <c:pt idx="164">
                  <c:v>-3.6</c:v>
                </c:pt>
                <c:pt idx="165">
                  <c:v>-3.5</c:v>
                </c:pt>
                <c:pt idx="166">
                  <c:v>-3.4</c:v>
                </c:pt>
                <c:pt idx="167">
                  <c:v>-3.3</c:v>
                </c:pt>
                <c:pt idx="168">
                  <c:v>-3.2</c:v>
                </c:pt>
                <c:pt idx="169">
                  <c:v>-3.1</c:v>
                </c:pt>
                <c:pt idx="170">
                  <c:v>-3</c:v>
                </c:pt>
                <c:pt idx="171">
                  <c:v>-2.9</c:v>
                </c:pt>
                <c:pt idx="172">
                  <c:v>-2.8</c:v>
                </c:pt>
                <c:pt idx="173">
                  <c:v>-2.7</c:v>
                </c:pt>
                <c:pt idx="174">
                  <c:v>-2.6</c:v>
                </c:pt>
                <c:pt idx="175">
                  <c:v>-2.5</c:v>
                </c:pt>
                <c:pt idx="176">
                  <c:v>-2.4</c:v>
                </c:pt>
                <c:pt idx="177">
                  <c:v>-2.2999999999999998</c:v>
                </c:pt>
                <c:pt idx="178">
                  <c:v>-2.2000000000000002</c:v>
                </c:pt>
                <c:pt idx="179">
                  <c:v>-2.1</c:v>
                </c:pt>
                <c:pt idx="180">
                  <c:v>-2</c:v>
                </c:pt>
                <c:pt idx="181">
                  <c:v>-1.9</c:v>
                </c:pt>
                <c:pt idx="182">
                  <c:v>-1.8</c:v>
                </c:pt>
                <c:pt idx="183">
                  <c:v>-1.7</c:v>
                </c:pt>
                <c:pt idx="184">
                  <c:v>-1.6</c:v>
                </c:pt>
                <c:pt idx="185">
                  <c:v>-1.5</c:v>
                </c:pt>
                <c:pt idx="186">
                  <c:v>-1.4</c:v>
                </c:pt>
                <c:pt idx="187">
                  <c:v>-1.3</c:v>
                </c:pt>
                <c:pt idx="188">
                  <c:v>-1.2</c:v>
                </c:pt>
                <c:pt idx="189">
                  <c:v>-1.1000000000000001</c:v>
                </c:pt>
                <c:pt idx="190">
                  <c:v>-1</c:v>
                </c:pt>
                <c:pt idx="191">
                  <c:v>-0.9</c:v>
                </c:pt>
                <c:pt idx="192">
                  <c:v>-0.8</c:v>
                </c:pt>
                <c:pt idx="193">
                  <c:v>-0.7</c:v>
                </c:pt>
                <c:pt idx="194">
                  <c:v>-0.6</c:v>
                </c:pt>
                <c:pt idx="195">
                  <c:v>-0.5</c:v>
                </c:pt>
                <c:pt idx="196">
                  <c:v>-0.4</c:v>
                </c:pt>
                <c:pt idx="197">
                  <c:v>-0.3</c:v>
                </c:pt>
                <c:pt idx="198">
                  <c:v>-0.2</c:v>
                </c:pt>
                <c:pt idx="199">
                  <c:v>-0.1</c:v>
                </c:pt>
                <c:pt idx="200">
                  <c:v>0</c:v>
                </c:pt>
                <c:pt idx="201">
                  <c:v>0.1</c:v>
                </c:pt>
                <c:pt idx="202">
                  <c:v>0.2</c:v>
                </c:pt>
                <c:pt idx="203">
                  <c:v>0.3</c:v>
                </c:pt>
                <c:pt idx="204">
                  <c:v>0.4</c:v>
                </c:pt>
                <c:pt idx="205">
                  <c:v>0.5</c:v>
                </c:pt>
                <c:pt idx="206">
                  <c:v>0.6</c:v>
                </c:pt>
                <c:pt idx="207">
                  <c:v>0.7</c:v>
                </c:pt>
                <c:pt idx="208">
                  <c:v>0.8</c:v>
                </c:pt>
                <c:pt idx="209">
                  <c:v>0.9</c:v>
                </c:pt>
                <c:pt idx="210">
                  <c:v>1</c:v>
                </c:pt>
                <c:pt idx="211">
                  <c:v>1.1000000000000001</c:v>
                </c:pt>
                <c:pt idx="212">
                  <c:v>1.2</c:v>
                </c:pt>
                <c:pt idx="213">
                  <c:v>1.3</c:v>
                </c:pt>
                <c:pt idx="214">
                  <c:v>1.4</c:v>
                </c:pt>
                <c:pt idx="215">
                  <c:v>1.5</c:v>
                </c:pt>
                <c:pt idx="216">
                  <c:v>1.6</c:v>
                </c:pt>
                <c:pt idx="217">
                  <c:v>1.7</c:v>
                </c:pt>
                <c:pt idx="218">
                  <c:v>1.8</c:v>
                </c:pt>
                <c:pt idx="219">
                  <c:v>1.9</c:v>
                </c:pt>
                <c:pt idx="220">
                  <c:v>2</c:v>
                </c:pt>
                <c:pt idx="221">
                  <c:v>2.1</c:v>
                </c:pt>
                <c:pt idx="222">
                  <c:v>2.2000000000000002</c:v>
                </c:pt>
                <c:pt idx="223">
                  <c:v>2.2999999999999998</c:v>
                </c:pt>
                <c:pt idx="224">
                  <c:v>2.4</c:v>
                </c:pt>
                <c:pt idx="225">
                  <c:v>2.5</c:v>
                </c:pt>
                <c:pt idx="226">
                  <c:v>2.6</c:v>
                </c:pt>
                <c:pt idx="227">
                  <c:v>2.7</c:v>
                </c:pt>
                <c:pt idx="228">
                  <c:v>2.8</c:v>
                </c:pt>
                <c:pt idx="229">
                  <c:v>2.9</c:v>
                </c:pt>
                <c:pt idx="230">
                  <c:v>3</c:v>
                </c:pt>
                <c:pt idx="231">
                  <c:v>3.1</c:v>
                </c:pt>
                <c:pt idx="232">
                  <c:v>3.2</c:v>
                </c:pt>
                <c:pt idx="233">
                  <c:v>3.3</c:v>
                </c:pt>
                <c:pt idx="234">
                  <c:v>3.4</c:v>
                </c:pt>
                <c:pt idx="235">
                  <c:v>3.5</c:v>
                </c:pt>
                <c:pt idx="236">
                  <c:v>3.6</c:v>
                </c:pt>
                <c:pt idx="237">
                  <c:v>3.7</c:v>
                </c:pt>
                <c:pt idx="238">
                  <c:v>3.8</c:v>
                </c:pt>
                <c:pt idx="239">
                  <c:v>3.9</c:v>
                </c:pt>
                <c:pt idx="240">
                  <c:v>4</c:v>
                </c:pt>
                <c:pt idx="241">
                  <c:v>4.0999999999999996</c:v>
                </c:pt>
                <c:pt idx="242">
                  <c:v>4.2</c:v>
                </c:pt>
                <c:pt idx="243">
                  <c:v>4.3</c:v>
                </c:pt>
                <c:pt idx="244">
                  <c:v>4.4000000000000004</c:v>
                </c:pt>
                <c:pt idx="245">
                  <c:v>4.5</c:v>
                </c:pt>
                <c:pt idx="246">
                  <c:v>4.5999999999999996</c:v>
                </c:pt>
                <c:pt idx="247">
                  <c:v>4.7</c:v>
                </c:pt>
                <c:pt idx="248">
                  <c:v>4.8</c:v>
                </c:pt>
                <c:pt idx="249">
                  <c:v>4.9000000000000004</c:v>
                </c:pt>
                <c:pt idx="250">
                  <c:v>5</c:v>
                </c:pt>
                <c:pt idx="251">
                  <c:v>5.0999999999999996</c:v>
                </c:pt>
                <c:pt idx="252">
                  <c:v>5.2</c:v>
                </c:pt>
                <c:pt idx="253">
                  <c:v>5.3</c:v>
                </c:pt>
                <c:pt idx="254">
                  <c:v>5.4</c:v>
                </c:pt>
                <c:pt idx="255">
                  <c:v>5.5</c:v>
                </c:pt>
                <c:pt idx="256">
                  <c:v>5.6</c:v>
                </c:pt>
                <c:pt idx="257">
                  <c:v>5.7</c:v>
                </c:pt>
                <c:pt idx="258">
                  <c:v>5.8</c:v>
                </c:pt>
                <c:pt idx="259">
                  <c:v>5.9</c:v>
                </c:pt>
                <c:pt idx="260">
                  <c:v>6</c:v>
                </c:pt>
                <c:pt idx="261">
                  <c:v>6.1</c:v>
                </c:pt>
                <c:pt idx="262">
                  <c:v>6.2</c:v>
                </c:pt>
                <c:pt idx="263">
                  <c:v>6.3</c:v>
                </c:pt>
                <c:pt idx="264">
                  <c:v>6.4</c:v>
                </c:pt>
                <c:pt idx="265">
                  <c:v>6.5</c:v>
                </c:pt>
                <c:pt idx="266">
                  <c:v>6.6</c:v>
                </c:pt>
                <c:pt idx="267">
                  <c:v>6.7</c:v>
                </c:pt>
                <c:pt idx="268">
                  <c:v>6.8</c:v>
                </c:pt>
                <c:pt idx="269">
                  <c:v>6.9</c:v>
                </c:pt>
                <c:pt idx="270">
                  <c:v>7</c:v>
                </c:pt>
                <c:pt idx="271">
                  <c:v>7.1</c:v>
                </c:pt>
                <c:pt idx="272">
                  <c:v>7.2</c:v>
                </c:pt>
                <c:pt idx="273">
                  <c:v>7.3</c:v>
                </c:pt>
                <c:pt idx="274">
                  <c:v>7.4</c:v>
                </c:pt>
                <c:pt idx="275">
                  <c:v>7.5</c:v>
                </c:pt>
                <c:pt idx="276">
                  <c:v>7.6</c:v>
                </c:pt>
                <c:pt idx="277">
                  <c:v>7.7</c:v>
                </c:pt>
                <c:pt idx="278">
                  <c:v>7.8</c:v>
                </c:pt>
                <c:pt idx="279">
                  <c:v>7.9</c:v>
                </c:pt>
                <c:pt idx="280">
                  <c:v>8</c:v>
                </c:pt>
                <c:pt idx="281">
                  <c:v>8.1</c:v>
                </c:pt>
                <c:pt idx="282">
                  <c:v>8.1999999999999993</c:v>
                </c:pt>
                <c:pt idx="283">
                  <c:v>8.3000000000000007</c:v>
                </c:pt>
                <c:pt idx="284">
                  <c:v>8.4</c:v>
                </c:pt>
                <c:pt idx="285">
                  <c:v>8.5</c:v>
                </c:pt>
                <c:pt idx="286">
                  <c:v>8.6</c:v>
                </c:pt>
                <c:pt idx="287">
                  <c:v>8.6999999999999993</c:v>
                </c:pt>
                <c:pt idx="288">
                  <c:v>8.8000000000000007</c:v>
                </c:pt>
                <c:pt idx="289">
                  <c:v>8.9</c:v>
                </c:pt>
                <c:pt idx="290">
                  <c:v>9</c:v>
                </c:pt>
                <c:pt idx="291">
                  <c:v>9.1</c:v>
                </c:pt>
                <c:pt idx="292">
                  <c:v>9.1999999999999993</c:v>
                </c:pt>
                <c:pt idx="293">
                  <c:v>9.3000000000000007</c:v>
                </c:pt>
                <c:pt idx="294">
                  <c:v>9.4</c:v>
                </c:pt>
                <c:pt idx="295">
                  <c:v>9.5</c:v>
                </c:pt>
                <c:pt idx="296">
                  <c:v>9.6</c:v>
                </c:pt>
                <c:pt idx="297">
                  <c:v>9.6999999999999993</c:v>
                </c:pt>
                <c:pt idx="298">
                  <c:v>9.8000000000000007</c:v>
                </c:pt>
                <c:pt idx="299">
                  <c:v>9.9</c:v>
                </c:pt>
                <c:pt idx="300">
                  <c:v>10</c:v>
                </c:pt>
                <c:pt idx="301">
                  <c:v>10.1</c:v>
                </c:pt>
                <c:pt idx="302">
                  <c:v>10.199999999999999</c:v>
                </c:pt>
                <c:pt idx="303">
                  <c:v>10.3</c:v>
                </c:pt>
                <c:pt idx="304">
                  <c:v>10.4</c:v>
                </c:pt>
                <c:pt idx="305">
                  <c:v>10.5</c:v>
                </c:pt>
                <c:pt idx="306">
                  <c:v>10.6</c:v>
                </c:pt>
                <c:pt idx="307">
                  <c:v>10.7</c:v>
                </c:pt>
                <c:pt idx="308">
                  <c:v>10.8</c:v>
                </c:pt>
                <c:pt idx="309">
                  <c:v>10.9</c:v>
                </c:pt>
                <c:pt idx="310">
                  <c:v>11</c:v>
                </c:pt>
                <c:pt idx="311">
                  <c:v>11.1</c:v>
                </c:pt>
                <c:pt idx="312">
                  <c:v>11.2</c:v>
                </c:pt>
                <c:pt idx="313">
                  <c:v>11.3</c:v>
                </c:pt>
                <c:pt idx="314">
                  <c:v>11.4</c:v>
                </c:pt>
                <c:pt idx="315">
                  <c:v>11.5</c:v>
                </c:pt>
                <c:pt idx="316">
                  <c:v>11.6</c:v>
                </c:pt>
                <c:pt idx="317">
                  <c:v>11.7</c:v>
                </c:pt>
                <c:pt idx="318">
                  <c:v>11.8</c:v>
                </c:pt>
                <c:pt idx="319">
                  <c:v>11.9</c:v>
                </c:pt>
                <c:pt idx="320">
                  <c:v>12</c:v>
                </c:pt>
                <c:pt idx="321">
                  <c:v>12.1</c:v>
                </c:pt>
                <c:pt idx="322">
                  <c:v>12.2</c:v>
                </c:pt>
                <c:pt idx="323">
                  <c:v>12.3</c:v>
                </c:pt>
                <c:pt idx="324">
                  <c:v>12.4</c:v>
                </c:pt>
                <c:pt idx="325">
                  <c:v>12.5</c:v>
                </c:pt>
                <c:pt idx="326">
                  <c:v>12.6</c:v>
                </c:pt>
                <c:pt idx="327">
                  <c:v>12.7</c:v>
                </c:pt>
                <c:pt idx="328">
                  <c:v>12.8</c:v>
                </c:pt>
                <c:pt idx="329">
                  <c:v>12.9</c:v>
                </c:pt>
                <c:pt idx="330">
                  <c:v>13</c:v>
                </c:pt>
                <c:pt idx="331">
                  <c:v>13.1</c:v>
                </c:pt>
                <c:pt idx="332">
                  <c:v>13.2</c:v>
                </c:pt>
                <c:pt idx="333">
                  <c:v>13.3</c:v>
                </c:pt>
                <c:pt idx="334">
                  <c:v>13.4</c:v>
                </c:pt>
                <c:pt idx="335">
                  <c:v>13.5</c:v>
                </c:pt>
                <c:pt idx="336">
                  <c:v>13.6</c:v>
                </c:pt>
                <c:pt idx="337">
                  <c:v>13.7</c:v>
                </c:pt>
                <c:pt idx="338">
                  <c:v>13.8</c:v>
                </c:pt>
                <c:pt idx="339">
                  <c:v>13.9</c:v>
                </c:pt>
                <c:pt idx="340">
                  <c:v>14</c:v>
                </c:pt>
                <c:pt idx="341">
                  <c:v>14.1</c:v>
                </c:pt>
                <c:pt idx="342">
                  <c:v>14.2</c:v>
                </c:pt>
                <c:pt idx="343">
                  <c:v>14.3</c:v>
                </c:pt>
                <c:pt idx="344">
                  <c:v>14.4</c:v>
                </c:pt>
                <c:pt idx="345">
                  <c:v>14.5</c:v>
                </c:pt>
                <c:pt idx="346">
                  <c:v>14.6</c:v>
                </c:pt>
                <c:pt idx="347">
                  <c:v>14.7</c:v>
                </c:pt>
                <c:pt idx="348">
                  <c:v>14.8</c:v>
                </c:pt>
                <c:pt idx="349">
                  <c:v>14.9</c:v>
                </c:pt>
                <c:pt idx="350">
                  <c:v>15</c:v>
                </c:pt>
                <c:pt idx="351">
                  <c:v>15.1</c:v>
                </c:pt>
                <c:pt idx="352">
                  <c:v>15.2</c:v>
                </c:pt>
                <c:pt idx="353">
                  <c:v>15.3</c:v>
                </c:pt>
                <c:pt idx="354">
                  <c:v>15.4</c:v>
                </c:pt>
                <c:pt idx="355">
                  <c:v>15.5</c:v>
                </c:pt>
                <c:pt idx="356">
                  <c:v>15.6</c:v>
                </c:pt>
                <c:pt idx="357">
                  <c:v>15.7</c:v>
                </c:pt>
                <c:pt idx="358">
                  <c:v>15.8</c:v>
                </c:pt>
                <c:pt idx="359">
                  <c:v>15.9</c:v>
                </c:pt>
                <c:pt idx="360">
                  <c:v>16</c:v>
                </c:pt>
                <c:pt idx="361">
                  <c:v>16.100000000000001</c:v>
                </c:pt>
                <c:pt idx="362">
                  <c:v>16.2</c:v>
                </c:pt>
                <c:pt idx="363">
                  <c:v>16.3</c:v>
                </c:pt>
                <c:pt idx="364">
                  <c:v>16.399999999999999</c:v>
                </c:pt>
                <c:pt idx="365">
                  <c:v>16.5</c:v>
                </c:pt>
                <c:pt idx="366">
                  <c:v>16.600000000000001</c:v>
                </c:pt>
                <c:pt idx="367">
                  <c:v>16.7</c:v>
                </c:pt>
                <c:pt idx="368">
                  <c:v>16.8</c:v>
                </c:pt>
                <c:pt idx="369">
                  <c:v>16.899999999999999</c:v>
                </c:pt>
                <c:pt idx="370">
                  <c:v>17</c:v>
                </c:pt>
                <c:pt idx="371">
                  <c:v>17.100000000000001</c:v>
                </c:pt>
                <c:pt idx="372">
                  <c:v>17.2</c:v>
                </c:pt>
                <c:pt idx="373">
                  <c:v>17.3</c:v>
                </c:pt>
                <c:pt idx="374">
                  <c:v>17.399999999999999</c:v>
                </c:pt>
                <c:pt idx="375">
                  <c:v>17.5</c:v>
                </c:pt>
                <c:pt idx="376">
                  <c:v>17.600000000000001</c:v>
                </c:pt>
                <c:pt idx="377">
                  <c:v>17.7</c:v>
                </c:pt>
                <c:pt idx="378">
                  <c:v>17.8</c:v>
                </c:pt>
                <c:pt idx="379">
                  <c:v>17.899999999999999</c:v>
                </c:pt>
                <c:pt idx="380">
                  <c:v>18</c:v>
                </c:pt>
                <c:pt idx="381">
                  <c:v>18.100000000000001</c:v>
                </c:pt>
                <c:pt idx="382">
                  <c:v>18.2</c:v>
                </c:pt>
                <c:pt idx="383">
                  <c:v>18.3</c:v>
                </c:pt>
                <c:pt idx="384">
                  <c:v>18.399999999999999</c:v>
                </c:pt>
                <c:pt idx="385">
                  <c:v>18.5</c:v>
                </c:pt>
                <c:pt idx="386">
                  <c:v>18.600000000000001</c:v>
                </c:pt>
                <c:pt idx="387">
                  <c:v>18.7</c:v>
                </c:pt>
                <c:pt idx="388">
                  <c:v>18.8</c:v>
                </c:pt>
                <c:pt idx="389">
                  <c:v>18.899999999999999</c:v>
                </c:pt>
                <c:pt idx="390">
                  <c:v>19</c:v>
                </c:pt>
                <c:pt idx="391">
                  <c:v>19.100000000000001</c:v>
                </c:pt>
                <c:pt idx="392">
                  <c:v>19.2</c:v>
                </c:pt>
                <c:pt idx="393">
                  <c:v>19.3</c:v>
                </c:pt>
                <c:pt idx="394">
                  <c:v>19.399999999999999</c:v>
                </c:pt>
                <c:pt idx="395">
                  <c:v>19.5</c:v>
                </c:pt>
                <c:pt idx="396">
                  <c:v>19.600000000000001</c:v>
                </c:pt>
                <c:pt idx="397">
                  <c:v>19.7</c:v>
                </c:pt>
                <c:pt idx="398">
                  <c:v>19.8</c:v>
                </c:pt>
                <c:pt idx="399">
                  <c:v>19.899999999999999</c:v>
                </c:pt>
                <c:pt idx="400">
                  <c:v>20</c:v>
                </c:pt>
              </c:numCache>
            </c:numRef>
          </c:xVal>
          <c:yVal>
            <c:numRef>
              <c:f>'双曲線関数，孤立波形算定'!$G$6:$G$406</c:f>
              <c:numCache>
                <c:formatCode>General</c:formatCode>
                <c:ptCount val="401"/>
                <c:pt idx="0">
                  <c:v>1.6993417021166355E-17</c:v>
                </c:pt>
                <c:pt idx="1">
                  <c:v>2.0755806420218619E-17</c:v>
                </c:pt>
                <c:pt idx="2">
                  <c:v>2.5351199209493477E-17</c:v>
                </c:pt>
                <c:pt idx="3">
                  <c:v>3.096402463714334E-17</c:v>
                </c:pt>
                <c:pt idx="4">
                  <c:v>3.7819545095546167E-17</c:v>
                </c:pt>
                <c:pt idx="5">
                  <c:v>4.6192896692063151E-17</c:v>
                </c:pt>
                <c:pt idx="6">
                  <c:v>5.6420131427093876E-17</c:v>
                </c:pt>
                <c:pt idx="7">
                  <c:v>6.8911704140811451E-17</c:v>
                </c:pt>
                <c:pt idx="8">
                  <c:v>8.416894550710491E-17</c:v>
                </c:pt>
                <c:pt idx="9">
                  <c:v>1.0280418219381057E-16</c:v>
                </c:pt>
                <c:pt idx="10">
                  <c:v>1.2556531168192121E-16</c:v>
                </c:pt>
                <c:pt idx="11">
                  <c:v>1.5336581801754036E-16</c:v>
                </c:pt>
                <c:pt idx="12">
                  <c:v>1.8732143313411368E-16</c:v>
                </c:pt>
                <c:pt idx="13">
                  <c:v>2.2879491509252285E-16</c:v>
                </c:pt>
                <c:pt idx="14">
                  <c:v>2.7945074034702805E-16</c:v>
                </c:pt>
                <c:pt idx="15">
                  <c:v>3.4132190502976248E-16</c:v>
                </c:pt>
                <c:pt idx="16">
                  <c:v>4.1689151622383667E-16</c:v>
                </c:pt>
                <c:pt idx="17">
                  <c:v>5.0919244776936725E-16</c:v>
                </c:pt>
                <c:pt idx="18">
                  <c:v>6.2192906013983497E-16</c:v>
                </c:pt>
                <c:pt idx="19">
                  <c:v>7.5962586943475329E-16</c:v>
                </c:pt>
                <c:pt idx="20">
                  <c:v>9.2780913209742746E-16</c:v>
                </c:pt>
                <c:pt idx="21">
                  <c:v>1.1332286329899944E-15</c:v>
                </c:pt>
                <c:pt idx="22">
                  <c:v>1.3841285779600522E-15</c:v>
                </c:pt>
                <c:pt idx="23">
                  <c:v>1.6905784627687253E-15</c:v>
                </c:pt>
                <c:pt idx="24">
                  <c:v>2.0648771973118916E-15</c:v>
                </c:pt>
                <c:pt idx="25">
                  <c:v>2.5220467040587925E-15</c:v>
                </c:pt>
                <c:pt idx="26">
                  <c:v>3.0804348005461822E-15</c:v>
                </c:pt>
                <c:pt idx="27">
                  <c:v>3.7624515617196631E-15</c:v>
                </c:pt>
                <c:pt idx="28">
                  <c:v>4.5954687149284463E-15</c:v>
                </c:pt>
                <c:pt idx="29">
                  <c:v>5.6129181634523472E-15</c:v>
                </c:pt>
                <c:pt idx="30">
                  <c:v>6.8556337261680283E-15</c:v>
                </c:pt>
                <c:pt idx="31">
                  <c:v>8.373489942077531E-15</c:v>
                </c:pt>
                <c:pt idx="32">
                  <c:v>1.0227403710679883E-14</c:v>
                </c:pt>
                <c:pt idx="33">
                  <c:v>1.2491779101041985E-14</c:v>
                </c:pt>
                <c:pt idx="34">
                  <c:v>1.5257493448340162E-14</c:v>
                </c:pt>
                <c:pt idx="35">
                  <c:v>1.8635544580413417E-14</c:v>
                </c:pt>
                <c:pt idx="36">
                  <c:v>2.2761505550333768E-14</c:v>
                </c:pt>
                <c:pt idx="37">
                  <c:v>2.7800965659055486E-14</c:v>
                </c:pt>
                <c:pt idx="38">
                  <c:v>3.3956176135486534E-14</c:v>
                </c:pt>
                <c:pt idx="39">
                  <c:v>4.147416718845545E-14</c:v>
                </c:pt>
                <c:pt idx="40">
                  <c:v>5.0656662196375427E-14</c:v>
                </c:pt>
                <c:pt idx="41">
                  <c:v>6.1872186925840559E-14</c:v>
                </c:pt>
                <c:pt idx="42">
                  <c:v>7.5570859764622684E-14</c:v>
                </c:pt>
                <c:pt idx="43">
                  <c:v>9.2302456553045056E-14</c:v>
                </c:pt>
                <c:pt idx="44">
                  <c:v>1.1273847501884725E-13</c:v>
                </c:pt>
                <c:pt idx="45">
                  <c:v>1.376990843387896E-13</c:v>
                </c:pt>
                <c:pt idx="46">
                  <c:v>1.6818604140752472E-13</c:v>
                </c:pt>
                <c:pt idx="47">
                  <c:v>2.0542289485918731E-13</c:v>
                </c:pt>
                <c:pt idx="48">
                  <c:v>2.5090409037025297E-13</c:v>
                </c:pt>
                <c:pt idx="49">
                  <c:v>3.0645494801188675E-13</c:v>
                </c:pt>
                <c:pt idx="50">
                  <c:v>3.7430491875353687E-13</c:v>
                </c:pt>
                <c:pt idx="51">
                  <c:v>4.5717706015846908E-13</c:v>
                </c:pt>
                <c:pt idx="52">
                  <c:v>5.5839732224508335E-13</c:v>
                </c:pt>
                <c:pt idx="53">
                  <c:v>6.8202802953935772E-13</c:v>
                </c:pt>
                <c:pt idx="54">
                  <c:v>8.3303091642185358E-13</c:v>
                </c:pt>
                <c:pt idx="55">
                  <c:v>1.0174662589502517E-12</c:v>
                </c:pt>
                <c:pt idx="56">
                  <c:v>1.242736095016606E-12</c:v>
                </c:pt>
                <c:pt idx="57">
                  <c:v>1.5178812941182714E-12</c:v>
                </c:pt>
                <c:pt idx="58">
                  <c:v>1.8539443991954786E-12</c:v>
                </c:pt>
                <c:pt idx="59">
                  <c:v>2.26441280265249E-12</c:v>
                </c:pt>
                <c:pt idx="60">
                  <c:v>2.7657600427722567E-12</c:v>
                </c:pt>
                <c:pt idx="61">
                  <c:v>3.3781069446501863E-12</c:v>
                </c:pt>
                <c:pt idx="62">
                  <c:v>4.1260291395542177E-12</c:v>
                </c:pt>
                <c:pt idx="63">
                  <c:v>5.0395433712984646E-12</c:v>
                </c:pt>
                <c:pt idx="64">
                  <c:v>6.1553121735683067E-12</c:v>
                </c:pt>
                <c:pt idx="65">
                  <c:v>7.5181152661280747E-12</c:v>
                </c:pt>
                <c:pt idx="66">
                  <c:v>9.1826467222072585E-12</c:v>
                </c:pt>
                <c:pt idx="67">
                  <c:v>1.1215710033702979E-11</c:v>
                </c:pt>
                <c:pt idx="68">
                  <c:v>1.3698899169872536E-11</c:v>
                </c:pt>
                <c:pt idx="69">
                  <c:v>1.6731873229815E-11</c:v>
                </c:pt>
                <c:pt idx="70">
                  <c:v>2.0436356112044479E-11</c:v>
                </c:pt>
                <c:pt idx="71">
                  <c:v>2.4961021721938079E-11</c:v>
                </c:pt>
                <c:pt idx="72">
                  <c:v>3.0487460777586809E-11</c:v>
                </c:pt>
                <c:pt idx="73">
                  <c:v>3.7237468682918961E-11</c:v>
                </c:pt>
                <c:pt idx="74">
                  <c:v>4.5481946956032656E-11</c:v>
                </c:pt>
                <c:pt idx="75">
                  <c:v>5.5551775458313088E-11</c:v>
                </c:pt>
                <c:pt idx="76">
                  <c:v>6.7851091765060712E-11</c:v>
                </c:pt>
                <c:pt idx="77">
                  <c:v>8.2873510625401409E-11</c:v>
                </c:pt>
                <c:pt idx="78">
                  <c:v>1.012219344553531E-10</c:v>
                </c:pt>
                <c:pt idx="79">
                  <c:v>1.2363274992869079E-10</c:v>
                </c:pt>
                <c:pt idx="80">
                  <c:v>1.5100538175976259E-10</c:v>
                </c:pt>
                <c:pt idx="81">
                  <c:v>1.8443838977532012E-10</c:v>
                </c:pt>
                <c:pt idx="82">
                  <c:v>2.2527355797759678E-10</c:v>
                </c:pt>
                <c:pt idx="83">
                  <c:v>2.7514974504753065E-10</c:v>
                </c:pt>
                <c:pt idx="84">
                  <c:v>3.3606865749788477E-10</c:v>
                </c:pt>
                <c:pt idx="85">
                  <c:v>4.1047518518383067E-10</c:v>
                </c:pt>
                <c:pt idx="86">
                  <c:v>5.0135552331705527E-10</c:v>
                </c:pt>
                <c:pt idx="87">
                  <c:v>6.1235701896429998E-10</c:v>
                </c:pt>
                <c:pt idx="88">
                  <c:v>7.4793455189103561E-10</c:v>
                </c:pt>
                <c:pt idx="89">
                  <c:v>9.1352932452736351E-10</c:v>
                </c:pt>
                <c:pt idx="90">
                  <c:v>1.1157872365250796E-9</c:v>
                </c:pt>
                <c:pt idx="91">
                  <c:v>1.3628256080433099E-9</c:v>
                </c:pt>
                <c:pt idx="92">
                  <c:v>1.6645589563042815E-9</c:v>
                </c:pt>
                <c:pt idx="93">
                  <c:v>2.033096899975631E-9</c:v>
                </c:pt>
                <c:pt idx="94">
                  <c:v>2.4832301606782337E-9</c:v>
                </c:pt>
                <c:pt idx="95">
                  <c:v>3.0330241665651446E-9</c:v>
                </c:pt>
                <c:pt idx="96">
                  <c:v>3.704544081365277E-9</c:v>
                </c:pt>
                <c:pt idx="97">
                  <c:v>4.5247403568498917E-9</c:v>
                </c:pt>
                <c:pt idx="98">
                  <c:v>5.5265303490468957E-9</c:v>
                </c:pt>
                <c:pt idx="99">
                  <c:v>6.7501194072520712E-9</c:v>
                </c:pt>
                <c:pt idx="100">
                  <c:v>8.2446144557673968E-9</c:v>
                </c:pt>
                <c:pt idx="101">
                  <c:v>1.006999482705071E-8</c:v>
                </c:pt>
                <c:pt idx="102">
                  <c:v>1.2299519442707333E-8</c:v>
                </c:pt>
                <c:pt idx="103">
                  <c:v>1.5022666950912943E-8</c:v>
                </c:pt>
                <c:pt idx="104">
                  <c:v>1.8348726818252203E-8</c:v>
                </c:pt>
                <c:pt idx="105">
                  <c:v>2.2411185499018444E-8</c:v>
                </c:pt>
                <c:pt idx="106">
                  <c:v>2.7373083714229093E-8</c:v>
                </c:pt>
                <c:pt idx="107">
                  <c:v>3.3433559846596965E-8</c:v>
                </c:pt>
                <c:pt idx="108">
                  <c:v>4.0835842060607529E-8</c:v>
                </c:pt>
                <c:pt idx="109">
                  <c:v>4.9877009899145872E-8</c:v>
                </c:pt>
                <c:pt idx="110">
                  <c:v>6.0919917123232278E-8</c:v>
                </c:pt>
                <c:pt idx="111">
                  <c:v>7.4407754299404952E-8</c:v>
                </c:pt>
                <c:pt idx="112">
                  <c:v>9.0881835581199971E-8</c:v>
                </c:pt>
                <c:pt idx="113">
                  <c:v>1.110033235287609E-7</c:v>
                </c:pt>
                <c:pt idx="114">
                  <c:v>1.3557976385694002E-7</c:v>
                </c:pt>
                <c:pt idx="115">
                  <c:v>1.6559749504014004E-7</c:v>
                </c:pt>
                <c:pt idx="116">
                  <c:v>2.0226123347861489E-7</c:v>
                </c:pt>
                <c:pt idx="117">
                  <c:v>2.4704242290823046E-7</c:v>
                </c:pt>
                <c:pt idx="118">
                  <c:v>3.0173828847076438E-7</c:v>
                </c:pt>
                <c:pt idx="119">
                  <c:v>3.6854396547030247E-7</c:v>
                </c:pt>
                <c:pt idx="120">
                  <c:v>4.5014059756372915E-7</c:v>
                </c:pt>
                <c:pt idx="121">
                  <c:v>5.4980294002686999E-7</c:v>
                </c:pt>
                <c:pt idx="122">
                  <c:v>6.715307865213722E-7</c:v>
                </c:pt>
                <c:pt idx="123">
                  <c:v>8.2020949387279124E-7</c:v>
                </c:pt>
                <c:pt idx="124">
                  <c:v>1.0018060471230564E-6</c:v>
                </c:pt>
                <c:pt idx="125">
                  <c:v>1.2236085333978092E-6</c:v>
                </c:pt>
                <c:pt idx="126">
                  <c:v>1.4945186351600856E-6</c:v>
                </c:pt>
                <c:pt idx="127">
                  <c:v>1.8254088811009054E-6</c:v>
                </c:pt>
                <c:pt idx="128">
                  <c:v>2.2295589916077269E-6</c:v>
                </c:pt>
                <c:pt idx="129">
                  <c:v>2.7231888297055251E-6</c:v>
                </c:pt>
                <c:pt idx="130">
                  <c:v>3.3261093449010862E-6</c:v>
                </c:pt>
                <c:pt idx="131">
                  <c:v>4.0625176319642527E-6</c:v>
                </c:pt>
                <c:pt idx="132">
                  <c:v>4.9619680092254128E-6</c:v>
                </c:pt>
                <c:pt idx="133">
                  <c:v>6.0605580833212912E-6</c:v>
                </c:pt>
                <c:pt idx="134">
                  <c:v>7.4023773926053446E-6</c:v>
                </c:pt>
                <c:pt idx="135">
                  <c:v>9.0412767553505689E-6</c:v>
                </c:pt>
                <c:pt idx="136">
                  <c:v>1.1043029313479745E-5</c:v>
                </c:pt>
                <c:pt idx="137">
                  <c:v>1.3487969973122916E-5</c:v>
                </c:pt>
                <c:pt idx="138">
                  <c:v>1.6474219128797642E-5</c:v>
                </c:pt>
                <c:pt idx="139">
                  <c:v>2.0121619986104443E-5</c:v>
                </c:pt>
                <c:pt idx="140">
                  <c:v>2.4576547405332702E-5</c:v>
                </c:pt>
                <c:pt idx="141">
                  <c:v>3.001778111826311E-5</c:v>
                </c:pt>
                <c:pt idx="142">
                  <c:v>3.6663678816916554E-5</c:v>
                </c:pt>
                <c:pt idx="143">
                  <c:v>4.4780936676155368E-5</c:v>
                </c:pt>
                <c:pt idx="144">
                  <c:v>5.469528842430117E-5</c:v>
                </c:pt>
                <c:pt idx="145">
                  <c:v>6.6804571642413736E-5</c:v>
                </c:pt>
                <c:pt idx="146">
                  <c:v>8.1594684628638061E-5</c:v>
                </c:pt>
                <c:pt idx="147">
                  <c:v>9.9659072651295681E-5</c:v>
                </c:pt>
                <c:pt idx="148">
                  <c:v>1.2172252328363974E-4</c:v>
                </c:pt>
                <c:pt idx="149">
                  <c:v>1.4867022229201644E-4</c:v>
                </c:pt>
                <c:pt idx="150">
                  <c:v>1.8158323094380667E-4</c:v>
                </c:pt>
                <c:pt idx="151">
                  <c:v>2.217818007356039E-4</c:v>
                </c:pt>
                <c:pt idx="152">
                  <c:v>2.708782522373141E-4</c:v>
                </c:pt>
                <c:pt idx="153">
                  <c:v>3.3084152285084038E-4</c:v>
                </c:pt>
                <c:pt idx="154">
                  <c:v>4.0407594803900488E-4</c:v>
                </c:pt>
                <c:pt idx="155">
                  <c:v>4.9351739905939562E-4</c:v>
                </c:pt>
                <c:pt idx="156">
                  <c:v>6.0275057779092382E-4</c:v>
                </c:pt>
                <c:pt idx="157">
                  <c:v>7.3615208998890859E-4</c:v>
                </c:pt>
                <c:pt idx="158">
                  <c:v>8.9906491061246844E-4</c:v>
                </c:pt>
                <c:pt idx="159">
                  <c:v>1.0980110517500995E-3</c:v>
                </c:pt>
                <c:pt idx="160">
                  <c:v>1.3409506830258967E-3</c:v>
                </c:pt>
                <c:pt idx="161">
                  <c:v>1.637597678893663E-3</c:v>
                </c:pt>
                <c:pt idx="162">
                  <c:v>1.9998036237281625E-3</c:v>
                </c:pt>
                <c:pt idx="163">
                  <c:v>2.4420247433704716E-3</c:v>
                </c:pt>
                <c:pt idx="164">
                  <c:v>2.9818890992631252E-3</c:v>
                </c:pt>
                <c:pt idx="165">
                  <c:v>3.6408847204873061E-3</c:v>
                </c:pt>
                <c:pt idx="166">
                  <c:v>4.4451931857436358E-3</c:v>
                </c:pt>
                <c:pt idx="167">
                  <c:v>5.4266974958929824E-3</c:v>
                </c:pt>
                <c:pt idx="168">
                  <c:v>6.6241978366033344E-3</c:v>
                </c:pt>
                <c:pt idx="169">
                  <c:v>8.0848738654863209E-3</c:v>
                </c:pt>
                <c:pt idx="170">
                  <c:v>9.8660371654401904E-3</c:v>
                </c:pt>
                <c:pt idx="171">
                  <c:v>1.2037221950396628E-2</c:v>
                </c:pt>
                <c:pt idx="172">
                  <c:v>1.468266510319757E-2</c:v>
                </c:pt>
                <c:pt idx="173">
                  <c:v>1.790422675441351E-2</c:v>
                </c:pt>
                <c:pt idx="174">
                  <c:v>2.1824797695345177E-2</c:v>
                </c:pt>
                <c:pt idx="175">
                  <c:v>2.6592226683160622E-2</c:v>
                </c:pt>
                <c:pt idx="176">
                  <c:v>3.2383774341317985E-2</c:v>
                </c:pt>
                <c:pt idx="177">
                  <c:v>3.9411054026024822E-2</c:v>
                </c:pt>
                <c:pt idx="178">
                  <c:v>4.7925344196425884E-2</c:v>
                </c:pt>
                <c:pt idx="179">
                  <c:v>5.8223038723196868E-2</c:v>
                </c:pt>
                <c:pt idx="180">
                  <c:v>7.0650824853164484E-2</c:v>
                </c:pt>
                <c:pt idx="181">
                  <c:v>8.5609923673400534E-2</c:v>
                </c:pt>
                <c:pt idx="182">
                  <c:v>0.10355837403815202</c:v>
                </c:pt>
                <c:pt idx="183">
                  <c:v>0.1250098706334466</c:v>
                </c:pt>
                <c:pt idx="184">
                  <c:v>0.15052707581828548</c:v>
                </c:pt>
                <c:pt idx="185">
                  <c:v>0.18070663892364855</c:v>
                </c:pt>
                <c:pt idx="186">
                  <c:v>0.21615245902553717</c:v>
                </c:pt>
                <c:pt idx="187">
                  <c:v>0.25743319670309395</c:v>
                </c:pt>
                <c:pt idx="188">
                  <c:v>0.30501999620740905</c:v>
                </c:pt>
                <c:pt idx="189">
                  <c:v>0.35920131616027479</c:v>
                </c:pt>
                <c:pt idx="190">
                  <c:v>0.41997434161402614</c:v>
                </c:pt>
                <c:pt idx="191">
                  <c:v>0.48691736114834139</c:v>
                </c:pt>
                <c:pt idx="192">
                  <c:v>0.55905516773224384</c:v>
                </c:pt>
                <c:pt idx="193">
                  <c:v>0.63473958998245861</c:v>
                </c:pt>
                <c:pt idx="194">
                  <c:v>0.71157776258722294</c:v>
                </c:pt>
                <c:pt idx="195">
                  <c:v>0.78644773296592763</c:v>
                </c:pt>
                <c:pt idx="196">
                  <c:v>0.8556387860811776</c:v>
                </c:pt>
                <c:pt idx="197">
                  <c:v>0.91513696182662929</c:v>
                </c:pt>
                <c:pt idx="198">
                  <c:v>0.96104298296611657</c:v>
                </c:pt>
                <c:pt idx="199">
                  <c:v>0.99006629084743991</c:v>
                </c:pt>
                <c:pt idx="200">
                  <c:v>1</c:v>
                </c:pt>
                <c:pt idx="201">
                  <c:v>0.99006629084743991</c:v>
                </c:pt>
                <c:pt idx="202">
                  <c:v>0.96104298296611657</c:v>
                </c:pt>
                <c:pt idx="203">
                  <c:v>0.91513696182662929</c:v>
                </c:pt>
                <c:pt idx="204">
                  <c:v>0.8556387860811776</c:v>
                </c:pt>
                <c:pt idx="205">
                  <c:v>0.78644773296592763</c:v>
                </c:pt>
                <c:pt idx="206">
                  <c:v>0.71157776258722294</c:v>
                </c:pt>
                <c:pt idx="207">
                  <c:v>0.63473958998245861</c:v>
                </c:pt>
                <c:pt idx="208">
                  <c:v>0.55905516773224384</c:v>
                </c:pt>
                <c:pt idx="209">
                  <c:v>0.48691736114834139</c:v>
                </c:pt>
                <c:pt idx="210">
                  <c:v>0.41997434161402614</c:v>
                </c:pt>
                <c:pt idx="211">
                  <c:v>0.35920131616027479</c:v>
                </c:pt>
                <c:pt idx="212">
                  <c:v>0.30501999620740905</c:v>
                </c:pt>
                <c:pt idx="213">
                  <c:v>0.25743319670309395</c:v>
                </c:pt>
                <c:pt idx="214">
                  <c:v>0.21615245902553717</c:v>
                </c:pt>
                <c:pt idx="215">
                  <c:v>0.18070663892364855</c:v>
                </c:pt>
                <c:pt idx="216">
                  <c:v>0.15052707581828548</c:v>
                </c:pt>
                <c:pt idx="217">
                  <c:v>0.1250098706334466</c:v>
                </c:pt>
                <c:pt idx="218">
                  <c:v>0.10355837403815202</c:v>
                </c:pt>
                <c:pt idx="219">
                  <c:v>8.5609923673400534E-2</c:v>
                </c:pt>
                <c:pt idx="220">
                  <c:v>7.0650824853164484E-2</c:v>
                </c:pt>
                <c:pt idx="221">
                  <c:v>5.8223038723196868E-2</c:v>
                </c:pt>
                <c:pt idx="222">
                  <c:v>4.7925344196425884E-2</c:v>
                </c:pt>
                <c:pt idx="223">
                  <c:v>3.9411054026024822E-2</c:v>
                </c:pt>
                <c:pt idx="224">
                  <c:v>3.2383774341317985E-2</c:v>
                </c:pt>
                <c:pt idx="225">
                  <c:v>2.6592226683160622E-2</c:v>
                </c:pt>
                <c:pt idx="226">
                  <c:v>2.1824797695345177E-2</c:v>
                </c:pt>
                <c:pt idx="227">
                  <c:v>1.790422675441351E-2</c:v>
                </c:pt>
                <c:pt idx="228">
                  <c:v>1.468266510319757E-2</c:v>
                </c:pt>
                <c:pt idx="229">
                  <c:v>1.2037221950396628E-2</c:v>
                </c:pt>
                <c:pt idx="230">
                  <c:v>9.8660371654401904E-3</c:v>
                </c:pt>
                <c:pt idx="231">
                  <c:v>8.0848738654863209E-3</c:v>
                </c:pt>
                <c:pt idx="232">
                  <c:v>6.6241978366033344E-3</c:v>
                </c:pt>
                <c:pt idx="233">
                  <c:v>5.4266974958929824E-3</c:v>
                </c:pt>
                <c:pt idx="234">
                  <c:v>4.4451931857436358E-3</c:v>
                </c:pt>
                <c:pt idx="235">
                  <c:v>3.6408847204873061E-3</c:v>
                </c:pt>
                <c:pt idx="236">
                  <c:v>2.9818890992631252E-3</c:v>
                </c:pt>
                <c:pt idx="237">
                  <c:v>2.4420247433704716E-3</c:v>
                </c:pt>
                <c:pt idx="238">
                  <c:v>1.9998036237281625E-3</c:v>
                </c:pt>
                <c:pt idx="239">
                  <c:v>1.637597678893663E-3</c:v>
                </c:pt>
                <c:pt idx="240">
                  <c:v>1.3409506830258967E-3</c:v>
                </c:pt>
                <c:pt idx="241">
                  <c:v>1.0980110517500995E-3</c:v>
                </c:pt>
                <c:pt idx="242">
                  <c:v>8.9906491061246844E-4</c:v>
                </c:pt>
                <c:pt idx="243">
                  <c:v>7.3615208998890859E-4</c:v>
                </c:pt>
                <c:pt idx="244">
                  <c:v>6.0275057779092382E-4</c:v>
                </c:pt>
                <c:pt idx="245">
                  <c:v>4.9351739905939562E-4</c:v>
                </c:pt>
                <c:pt idx="246">
                  <c:v>4.0407594803900488E-4</c:v>
                </c:pt>
                <c:pt idx="247">
                  <c:v>3.3084152285084038E-4</c:v>
                </c:pt>
                <c:pt idx="248">
                  <c:v>2.708782522373141E-4</c:v>
                </c:pt>
                <c:pt idx="249">
                  <c:v>2.217818007356039E-4</c:v>
                </c:pt>
                <c:pt idx="250">
                  <c:v>1.8158323094380667E-4</c:v>
                </c:pt>
                <c:pt idx="251">
                  <c:v>1.4867022229201644E-4</c:v>
                </c:pt>
                <c:pt idx="252">
                  <c:v>1.2172252328363974E-4</c:v>
                </c:pt>
                <c:pt idx="253">
                  <c:v>9.9659072651295681E-5</c:v>
                </c:pt>
                <c:pt idx="254">
                  <c:v>8.1594684628638061E-5</c:v>
                </c:pt>
                <c:pt idx="255">
                  <c:v>6.6804571642413736E-5</c:v>
                </c:pt>
                <c:pt idx="256">
                  <c:v>5.469528842430117E-5</c:v>
                </c:pt>
                <c:pt idx="257">
                  <c:v>4.4780936676155368E-5</c:v>
                </c:pt>
                <c:pt idx="258">
                  <c:v>3.6663678816916554E-5</c:v>
                </c:pt>
                <c:pt idx="259">
                  <c:v>3.001778111826311E-5</c:v>
                </c:pt>
                <c:pt idx="260">
                  <c:v>2.4576547405332702E-5</c:v>
                </c:pt>
                <c:pt idx="261">
                  <c:v>2.0121619986104443E-5</c:v>
                </c:pt>
                <c:pt idx="262">
                  <c:v>1.6474219128797642E-5</c:v>
                </c:pt>
                <c:pt idx="263">
                  <c:v>1.3487969973122916E-5</c:v>
                </c:pt>
                <c:pt idx="264">
                  <c:v>1.1043029313479745E-5</c:v>
                </c:pt>
                <c:pt idx="265">
                  <c:v>9.0412767553505689E-6</c:v>
                </c:pt>
                <c:pt idx="266">
                  <c:v>7.4023773926053446E-6</c:v>
                </c:pt>
                <c:pt idx="267">
                  <c:v>6.0605580833212912E-6</c:v>
                </c:pt>
                <c:pt idx="268">
                  <c:v>4.9619680092254128E-6</c:v>
                </c:pt>
                <c:pt idx="269">
                  <c:v>4.0625176319642527E-6</c:v>
                </c:pt>
                <c:pt idx="270">
                  <c:v>3.3261093449010862E-6</c:v>
                </c:pt>
                <c:pt idx="271">
                  <c:v>2.7231888297055251E-6</c:v>
                </c:pt>
                <c:pt idx="272">
                  <c:v>2.2295589916077269E-6</c:v>
                </c:pt>
                <c:pt idx="273">
                  <c:v>1.8254088811009054E-6</c:v>
                </c:pt>
                <c:pt idx="274">
                  <c:v>1.4945186351600856E-6</c:v>
                </c:pt>
                <c:pt idx="275">
                  <c:v>1.2236085333978092E-6</c:v>
                </c:pt>
                <c:pt idx="276">
                  <c:v>1.0018060471230564E-6</c:v>
                </c:pt>
                <c:pt idx="277">
                  <c:v>8.2020949387279124E-7</c:v>
                </c:pt>
                <c:pt idx="278">
                  <c:v>6.715307865213722E-7</c:v>
                </c:pt>
                <c:pt idx="279">
                  <c:v>5.4980294002686999E-7</c:v>
                </c:pt>
                <c:pt idx="280">
                  <c:v>4.5014059756372915E-7</c:v>
                </c:pt>
                <c:pt idx="281">
                  <c:v>3.6854396547030247E-7</c:v>
                </c:pt>
                <c:pt idx="282">
                  <c:v>3.0173828847076438E-7</c:v>
                </c:pt>
                <c:pt idx="283">
                  <c:v>2.4704242290823046E-7</c:v>
                </c:pt>
                <c:pt idx="284">
                  <c:v>2.0226123347861489E-7</c:v>
                </c:pt>
                <c:pt idx="285">
                  <c:v>1.6559749504014004E-7</c:v>
                </c:pt>
                <c:pt idx="286">
                  <c:v>1.3557976385694002E-7</c:v>
                </c:pt>
                <c:pt idx="287">
                  <c:v>1.110033235287609E-7</c:v>
                </c:pt>
                <c:pt idx="288">
                  <c:v>9.0881835581199971E-8</c:v>
                </c:pt>
                <c:pt idx="289">
                  <c:v>7.4407754299404952E-8</c:v>
                </c:pt>
                <c:pt idx="290">
                  <c:v>6.0919917123232278E-8</c:v>
                </c:pt>
                <c:pt idx="291">
                  <c:v>4.9877009899145872E-8</c:v>
                </c:pt>
                <c:pt idx="292">
                  <c:v>4.0835842060607529E-8</c:v>
                </c:pt>
                <c:pt idx="293">
                  <c:v>3.3433559846596965E-8</c:v>
                </c:pt>
                <c:pt idx="294">
                  <c:v>2.7373083714229093E-8</c:v>
                </c:pt>
                <c:pt idx="295">
                  <c:v>2.2411185499018444E-8</c:v>
                </c:pt>
                <c:pt idx="296">
                  <c:v>1.8348726818252203E-8</c:v>
                </c:pt>
                <c:pt idx="297">
                  <c:v>1.5022666950912943E-8</c:v>
                </c:pt>
                <c:pt idx="298">
                  <c:v>1.2299519442707333E-8</c:v>
                </c:pt>
                <c:pt idx="299">
                  <c:v>1.006999482705071E-8</c:v>
                </c:pt>
                <c:pt idx="300">
                  <c:v>8.2446144557673968E-9</c:v>
                </c:pt>
                <c:pt idx="301">
                  <c:v>6.7501194072520712E-9</c:v>
                </c:pt>
                <c:pt idx="302">
                  <c:v>5.5265303490468957E-9</c:v>
                </c:pt>
                <c:pt idx="303">
                  <c:v>4.5247403568498917E-9</c:v>
                </c:pt>
                <c:pt idx="304">
                  <c:v>3.704544081365277E-9</c:v>
                </c:pt>
                <c:pt idx="305">
                  <c:v>3.0330241665651446E-9</c:v>
                </c:pt>
                <c:pt idx="306">
                  <c:v>2.4832301606782337E-9</c:v>
                </c:pt>
                <c:pt idx="307">
                  <c:v>2.033096899975631E-9</c:v>
                </c:pt>
                <c:pt idx="308">
                  <c:v>1.6645589563042815E-9</c:v>
                </c:pt>
                <c:pt idx="309">
                  <c:v>1.3628256080433099E-9</c:v>
                </c:pt>
                <c:pt idx="310">
                  <c:v>1.1157872365250796E-9</c:v>
                </c:pt>
                <c:pt idx="311">
                  <c:v>9.1352932452736351E-10</c:v>
                </c:pt>
                <c:pt idx="312">
                  <c:v>7.4793455189103561E-10</c:v>
                </c:pt>
                <c:pt idx="313">
                  <c:v>6.1235701896429998E-10</c:v>
                </c:pt>
                <c:pt idx="314">
                  <c:v>5.0135552331705527E-10</c:v>
                </c:pt>
                <c:pt idx="315">
                  <c:v>4.1047518518383067E-10</c:v>
                </c:pt>
                <c:pt idx="316">
                  <c:v>3.3606865749788477E-10</c:v>
                </c:pt>
                <c:pt idx="317">
                  <c:v>2.7514974504753065E-10</c:v>
                </c:pt>
                <c:pt idx="318">
                  <c:v>2.2527355797759678E-10</c:v>
                </c:pt>
                <c:pt idx="319">
                  <c:v>1.8443838977532012E-10</c:v>
                </c:pt>
                <c:pt idx="320">
                  <c:v>1.5100538175976259E-10</c:v>
                </c:pt>
                <c:pt idx="321">
                  <c:v>1.2363274992869079E-10</c:v>
                </c:pt>
                <c:pt idx="322">
                  <c:v>1.012219344553531E-10</c:v>
                </c:pt>
                <c:pt idx="323">
                  <c:v>8.2873510625401409E-11</c:v>
                </c:pt>
                <c:pt idx="324">
                  <c:v>6.7851091765060712E-11</c:v>
                </c:pt>
                <c:pt idx="325">
                  <c:v>5.5551775458313088E-11</c:v>
                </c:pt>
                <c:pt idx="326">
                  <c:v>4.5481946956032656E-11</c:v>
                </c:pt>
                <c:pt idx="327">
                  <c:v>3.7237468682918961E-11</c:v>
                </c:pt>
                <c:pt idx="328">
                  <c:v>3.0487460777586809E-11</c:v>
                </c:pt>
                <c:pt idx="329">
                  <c:v>2.4961021721938079E-11</c:v>
                </c:pt>
                <c:pt idx="330">
                  <c:v>2.0436356112044479E-11</c:v>
                </c:pt>
                <c:pt idx="331">
                  <c:v>1.6731873229815E-11</c:v>
                </c:pt>
                <c:pt idx="332">
                  <c:v>1.3698899169872536E-11</c:v>
                </c:pt>
                <c:pt idx="333">
                  <c:v>1.1215710033702979E-11</c:v>
                </c:pt>
                <c:pt idx="334">
                  <c:v>9.1826467222072585E-12</c:v>
                </c:pt>
                <c:pt idx="335">
                  <c:v>7.5181152661280747E-12</c:v>
                </c:pt>
                <c:pt idx="336">
                  <c:v>6.1553121735683067E-12</c:v>
                </c:pt>
                <c:pt idx="337">
                  <c:v>5.0395433712984646E-12</c:v>
                </c:pt>
                <c:pt idx="338">
                  <c:v>4.1260291395542177E-12</c:v>
                </c:pt>
                <c:pt idx="339">
                  <c:v>3.3781069446501863E-12</c:v>
                </c:pt>
                <c:pt idx="340">
                  <c:v>2.7657600427722567E-12</c:v>
                </c:pt>
                <c:pt idx="341">
                  <c:v>2.26441280265249E-12</c:v>
                </c:pt>
                <c:pt idx="342">
                  <c:v>1.8539443991954786E-12</c:v>
                </c:pt>
                <c:pt idx="343">
                  <c:v>1.5178812941182714E-12</c:v>
                </c:pt>
                <c:pt idx="344">
                  <c:v>1.242736095016606E-12</c:v>
                </c:pt>
                <c:pt idx="345">
                  <c:v>1.0174662589502517E-12</c:v>
                </c:pt>
                <c:pt idx="346">
                  <c:v>8.3303091642185358E-13</c:v>
                </c:pt>
                <c:pt idx="347">
                  <c:v>6.8202802953935772E-13</c:v>
                </c:pt>
                <c:pt idx="348">
                  <c:v>5.5839732224508335E-13</c:v>
                </c:pt>
                <c:pt idx="349">
                  <c:v>4.5717706015846908E-13</c:v>
                </c:pt>
                <c:pt idx="350">
                  <c:v>3.7430491875353687E-13</c:v>
                </c:pt>
                <c:pt idx="351">
                  <c:v>3.0645494801188675E-13</c:v>
                </c:pt>
                <c:pt idx="352">
                  <c:v>2.5090409037025297E-13</c:v>
                </c:pt>
                <c:pt idx="353">
                  <c:v>2.0542289485918731E-13</c:v>
                </c:pt>
                <c:pt idx="354">
                  <c:v>1.6818604140752472E-13</c:v>
                </c:pt>
                <c:pt idx="355">
                  <c:v>1.376990843387896E-13</c:v>
                </c:pt>
                <c:pt idx="356">
                  <c:v>1.1273847501884725E-13</c:v>
                </c:pt>
                <c:pt idx="357">
                  <c:v>9.2302456553045056E-14</c:v>
                </c:pt>
                <c:pt idx="358">
                  <c:v>7.5570859764622684E-14</c:v>
                </c:pt>
                <c:pt idx="359">
                  <c:v>6.1872186925840559E-14</c:v>
                </c:pt>
                <c:pt idx="360">
                  <c:v>5.0656662196375427E-14</c:v>
                </c:pt>
                <c:pt idx="361">
                  <c:v>4.147416718845545E-14</c:v>
                </c:pt>
                <c:pt idx="362">
                  <c:v>3.3956176135486534E-14</c:v>
                </c:pt>
                <c:pt idx="363">
                  <c:v>2.7800965659055486E-14</c:v>
                </c:pt>
                <c:pt idx="364">
                  <c:v>2.2761505550333768E-14</c:v>
                </c:pt>
                <c:pt idx="365">
                  <c:v>1.8635544580413417E-14</c:v>
                </c:pt>
                <c:pt idx="366">
                  <c:v>1.5257493448340162E-14</c:v>
                </c:pt>
                <c:pt idx="367">
                  <c:v>1.2491779101041985E-14</c:v>
                </c:pt>
                <c:pt idx="368">
                  <c:v>1.0227403710679883E-14</c:v>
                </c:pt>
                <c:pt idx="369">
                  <c:v>8.373489942077531E-15</c:v>
                </c:pt>
                <c:pt idx="370">
                  <c:v>6.8556337261680283E-15</c:v>
                </c:pt>
                <c:pt idx="371">
                  <c:v>5.6129181634523472E-15</c:v>
                </c:pt>
                <c:pt idx="372">
                  <c:v>4.5954687149284463E-15</c:v>
                </c:pt>
                <c:pt idx="373">
                  <c:v>3.7624515617196631E-15</c:v>
                </c:pt>
                <c:pt idx="374">
                  <c:v>3.0804348005461822E-15</c:v>
                </c:pt>
                <c:pt idx="375">
                  <c:v>2.5220467040587925E-15</c:v>
                </c:pt>
                <c:pt idx="376">
                  <c:v>2.0648771973118916E-15</c:v>
                </c:pt>
                <c:pt idx="377">
                  <c:v>1.6905784627687253E-15</c:v>
                </c:pt>
                <c:pt idx="378">
                  <c:v>1.3841285779600522E-15</c:v>
                </c:pt>
                <c:pt idx="379">
                  <c:v>1.1332286329899944E-15</c:v>
                </c:pt>
                <c:pt idx="380">
                  <c:v>9.2780913209742746E-16</c:v>
                </c:pt>
                <c:pt idx="381">
                  <c:v>7.5962586943475329E-16</c:v>
                </c:pt>
                <c:pt idx="382">
                  <c:v>6.2192906013983497E-16</c:v>
                </c:pt>
                <c:pt idx="383">
                  <c:v>5.0919244776936725E-16</c:v>
                </c:pt>
                <c:pt idx="384">
                  <c:v>4.1689151622383667E-16</c:v>
                </c:pt>
                <c:pt idx="385">
                  <c:v>3.4132190502976248E-16</c:v>
                </c:pt>
                <c:pt idx="386">
                  <c:v>2.7945074034702805E-16</c:v>
                </c:pt>
                <c:pt idx="387">
                  <c:v>2.2879491509252285E-16</c:v>
                </c:pt>
                <c:pt idx="388">
                  <c:v>1.8732143313411368E-16</c:v>
                </c:pt>
                <c:pt idx="389">
                  <c:v>1.5336581801754036E-16</c:v>
                </c:pt>
                <c:pt idx="390">
                  <c:v>1.2556531168192121E-16</c:v>
                </c:pt>
                <c:pt idx="391">
                  <c:v>1.0280418219381057E-16</c:v>
                </c:pt>
                <c:pt idx="392">
                  <c:v>8.416894550710491E-17</c:v>
                </c:pt>
                <c:pt idx="393">
                  <c:v>6.8911704140811451E-17</c:v>
                </c:pt>
                <c:pt idx="394">
                  <c:v>5.6420131427093876E-17</c:v>
                </c:pt>
                <c:pt idx="395">
                  <c:v>4.6192896692063151E-17</c:v>
                </c:pt>
                <c:pt idx="396">
                  <c:v>3.7819545095546167E-17</c:v>
                </c:pt>
                <c:pt idx="397">
                  <c:v>3.096402463714334E-17</c:v>
                </c:pt>
                <c:pt idx="398">
                  <c:v>2.5351199209493477E-17</c:v>
                </c:pt>
                <c:pt idx="399">
                  <c:v>2.0755806420218619E-17</c:v>
                </c:pt>
                <c:pt idx="400">
                  <c:v>1.6993417021166355E-17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9F-4B64-8704-DE6891E56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235352"/>
        <c:axId val="479232608"/>
      </c:scatterChart>
      <c:valAx>
        <c:axId val="479235352"/>
        <c:scaling>
          <c:orientation val="minMax"/>
          <c:max val="5"/>
          <c:min val="-5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x_distance [m]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72839259964694358"/>
              <c:y val="0.90751017843834059"/>
            </c:manualLayout>
          </c:layout>
          <c:overlay val="0"/>
        </c:title>
        <c:numFmt formatCode="0.0_ " sourceLinked="1"/>
        <c:majorTickMark val="out"/>
        <c:minorTickMark val="none"/>
        <c:tickLblPos val="nextTo"/>
        <c:crossAx val="479232608"/>
        <c:crosses val="autoZero"/>
        <c:crossBetween val="midCat"/>
      </c:valAx>
      <c:valAx>
        <c:axId val="479232608"/>
        <c:scaling>
          <c:orientation val="minMax"/>
          <c:max val="1.5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sech2(x)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4698543614829319E-2"/>
              <c:y val="0.16053203293352838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479235352"/>
        <c:crosses val="autoZero"/>
        <c:crossBetween val="midCat"/>
        <c:majorUnit val="0.5"/>
        <c:minorUnit val="0.1"/>
      </c:valAx>
    </c:plotArea>
    <c:plotVisOnly val="1"/>
    <c:dispBlanksAs val="gap"/>
    <c:showDLblsOverMax val="0"/>
  </c:chart>
  <c:txPr>
    <a:bodyPr/>
    <a:lstStyle/>
    <a:p>
      <a:pPr>
        <a:defRPr sz="1600">
          <a:latin typeface="Times New Roman" pitchFamily="18" charset="0"/>
          <a:cs typeface="Times New Roman" pitchFamily="18" charset="0"/>
        </a:defRPr>
      </a:pPr>
      <a:endParaRPr lang="ja-JP"/>
    </a:p>
  </c:txPr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04952874777605"/>
          <c:y val="3.2750795531089595E-2"/>
          <c:w val="0.83840152532830969"/>
          <c:h val="0.7803475742632966"/>
        </c:manualLayout>
      </c:layout>
      <c:scatterChart>
        <c:scatterStyle val="smoothMarker"/>
        <c:varyColors val="0"/>
        <c:ser>
          <c:idx val="10"/>
          <c:order val="0"/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'双曲線関数，孤立波形算定'!$O$6:$O$406</c:f>
              <c:numCache>
                <c:formatCode>General</c:formatCode>
                <c:ptCount val="401"/>
                <c:pt idx="0">
                  <c:v>-4</c:v>
                </c:pt>
                <c:pt idx="1">
                  <c:v>-3.98</c:v>
                </c:pt>
                <c:pt idx="2">
                  <c:v>-3.96</c:v>
                </c:pt>
                <c:pt idx="3">
                  <c:v>-3.94</c:v>
                </c:pt>
                <c:pt idx="4">
                  <c:v>-3.92</c:v>
                </c:pt>
                <c:pt idx="5">
                  <c:v>-3.9</c:v>
                </c:pt>
                <c:pt idx="6">
                  <c:v>-3.88</c:v>
                </c:pt>
                <c:pt idx="7">
                  <c:v>-3.86</c:v>
                </c:pt>
                <c:pt idx="8">
                  <c:v>-3.84</c:v>
                </c:pt>
                <c:pt idx="9">
                  <c:v>-3.82</c:v>
                </c:pt>
                <c:pt idx="10">
                  <c:v>-3.8</c:v>
                </c:pt>
                <c:pt idx="11">
                  <c:v>-3.78</c:v>
                </c:pt>
                <c:pt idx="12">
                  <c:v>-3.76</c:v>
                </c:pt>
                <c:pt idx="13">
                  <c:v>-3.74</c:v>
                </c:pt>
                <c:pt idx="14">
                  <c:v>-3.72</c:v>
                </c:pt>
                <c:pt idx="15">
                  <c:v>-3.7</c:v>
                </c:pt>
                <c:pt idx="16">
                  <c:v>-3.68</c:v>
                </c:pt>
                <c:pt idx="17">
                  <c:v>-3.66</c:v>
                </c:pt>
                <c:pt idx="18">
                  <c:v>-3.64</c:v>
                </c:pt>
                <c:pt idx="19">
                  <c:v>-3.62</c:v>
                </c:pt>
                <c:pt idx="20">
                  <c:v>-3.6</c:v>
                </c:pt>
                <c:pt idx="21">
                  <c:v>-3.58</c:v>
                </c:pt>
                <c:pt idx="22">
                  <c:v>-3.56</c:v>
                </c:pt>
                <c:pt idx="23">
                  <c:v>-3.54</c:v>
                </c:pt>
                <c:pt idx="24">
                  <c:v>-3.52</c:v>
                </c:pt>
                <c:pt idx="25">
                  <c:v>-3.5</c:v>
                </c:pt>
                <c:pt idx="26">
                  <c:v>-3.48</c:v>
                </c:pt>
                <c:pt idx="27">
                  <c:v>-3.46</c:v>
                </c:pt>
                <c:pt idx="28">
                  <c:v>-3.44</c:v>
                </c:pt>
                <c:pt idx="29">
                  <c:v>-3.42</c:v>
                </c:pt>
                <c:pt idx="30">
                  <c:v>-3.4</c:v>
                </c:pt>
                <c:pt idx="31">
                  <c:v>-3.38</c:v>
                </c:pt>
                <c:pt idx="32">
                  <c:v>-3.36</c:v>
                </c:pt>
                <c:pt idx="33">
                  <c:v>-3.34</c:v>
                </c:pt>
                <c:pt idx="34">
                  <c:v>-3.32</c:v>
                </c:pt>
                <c:pt idx="35">
                  <c:v>-3.3</c:v>
                </c:pt>
                <c:pt idx="36">
                  <c:v>-3.28</c:v>
                </c:pt>
                <c:pt idx="37">
                  <c:v>-3.26</c:v>
                </c:pt>
                <c:pt idx="38">
                  <c:v>-3.24</c:v>
                </c:pt>
                <c:pt idx="39">
                  <c:v>-3.22</c:v>
                </c:pt>
                <c:pt idx="40">
                  <c:v>-3.2</c:v>
                </c:pt>
                <c:pt idx="41">
                  <c:v>-3.18</c:v>
                </c:pt>
                <c:pt idx="42">
                  <c:v>-3.16</c:v>
                </c:pt>
                <c:pt idx="43">
                  <c:v>-3.14</c:v>
                </c:pt>
                <c:pt idx="44">
                  <c:v>-3.12</c:v>
                </c:pt>
                <c:pt idx="45">
                  <c:v>-3.1</c:v>
                </c:pt>
                <c:pt idx="46">
                  <c:v>-3.08</c:v>
                </c:pt>
                <c:pt idx="47">
                  <c:v>-3.06</c:v>
                </c:pt>
                <c:pt idx="48">
                  <c:v>-3.04</c:v>
                </c:pt>
                <c:pt idx="49">
                  <c:v>-3.02</c:v>
                </c:pt>
                <c:pt idx="50">
                  <c:v>-3</c:v>
                </c:pt>
                <c:pt idx="51">
                  <c:v>-2.98</c:v>
                </c:pt>
                <c:pt idx="52">
                  <c:v>-2.96</c:v>
                </c:pt>
                <c:pt idx="53">
                  <c:v>-2.94</c:v>
                </c:pt>
                <c:pt idx="54">
                  <c:v>-2.92</c:v>
                </c:pt>
                <c:pt idx="55">
                  <c:v>-2.9</c:v>
                </c:pt>
                <c:pt idx="56">
                  <c:v>-2.88</c:v>
                </c:pt>
                <c:pt idx="57">
                  <c:v>-2.86</c:v>
                </c:pt>
                <c:pt idx="58">
                  <c:v>-2.84</c:v>
                </c:pt>
                <c:pt idx="59">
                  <c:v>-2.82</c:v>
                </c:pt>
                <c:pt idx="60">
                  <c:v>-2.8</c:v>
                </c:pt>
                <c:pt idx="61">
                  <c:v>-2.78</c:v>
                </c:pt>
                <c:pt idx="62">
                  <c:v>-2.76</c:v>
                </c:pt>
                <c:pt idx="63">
                  <c:v>-2.74</c:v>
                </c:pt>
                <c:pt idx="64">
                  <c:v>-2.72</c:v>
                </c:pt>
                <c:pt idx="65">
                  <c:v>-2.7</c:v>
                </c:pt>
                <c:pt idx="66">
                  <c:v>-2.68</c:v>
                </c:pt>
                <c:pt idx="67">
                  <c:v>-2.66</c:v>
                </c:pt>
                <c:pt idx="68">
                  <c:v>-2.64</c:v>
                </c:pt>
                <c:pt idx="69">
                  <c:v>-2.62</c:v>
                </c:pt>
                <c:pt idx="70">
                  <c:v>-2.6</c:v>
                </c:pt>
                <c:pt idx="71">
                  <c:v>-2.58</c:v>
                </c:pt>
                <c:pt idx="72">
                  <c:v>-2.56</c:v>
                </c:pt>
                <c:pt idx="73">
                  <c:v>-2.54</c:v>
                </c:pt>
                <c:pt idx="74">
                  <c:v>-2.52</c:v>
                </c:pt>
                <c:pt idx="75">
                  <c:v>-2.5</c:v>
                </c:pt>
                <c:pt idx="76">
                  <c:v>-2.48</c:v>
                </c:pt>
                <c:pt idx="77">
                  <c:v>-2.46</c:v>
                </c:pt>
                <c:pt idx="78">
                  <c:v>-2.44</c:v>
                </c:pt>
                <c:pt idx="79">
                  <c:v>-2.42</c:v>
                </c:pt>
                <c:pt idx="80">
                  <c:v>-2.4</c:v>
                </c:pt>
                <c:pt idx="81">
                  <c:v>-2.38</c:v>
                </c:pt>
                <c:pt idx="82">
                  <c:v>-2.36</c:v>
                </c:pt>
                <c:pt idx="83">
                  <c:v>-2.34</c:v>
                </c:pt>
                <c:pt idx="84">
                  <c:v>-2.3199999999999998</c:v>
                </c:pt>
                <c:pt idx="85">
                  <c:v>-2.2999999999999998</c:v>
                </c:pt>
                <c:pt idx="86">
                  <c:v>-2.2799999999999998</c:v>
                </c:pt>
                <c:pt idx="87">
                  <c:v>-2.2599999999999998</c:v>
                </c:pt>
                <c:pt idx="88">
                  <c:v>-2.2400000000000002</c:v>
                </c:pt>
                <c:pt idx="89">
                  <c:v>-2.2200000000000002</c:v>
                </c:pt>
                <c:pt idx="90">
                  <c:v>-2.2000000000000002</c:v>
                </c:pt>
                <c:pt idx="91">
                  <c:v>-2.1800000000000002</c:v>
                </c:pt>
                <c:pt idx="92">
                  <c:v>-2.16</c:v>
                </c:pt>
                <c:pt idx="93">
                  <c:v>-2.14</c:v>
                </c:pt>
                <c:pt idx="94">
                  <c:v>-2.12</c:v>
                </c:pt>
                <c:pt idx="95">
                  <c:v>-2.1</c:v>
                </c:pt>
                <c:pt idx="96">
                  <c:v>-2.08</c:v>
                </c:pt>
                <c:pt idx="97">
                  <c:v>-2.06</c:v>
                </c:pt>
                <c:pt idx="98">
                  <c:v>-2.04</c:v>
                </c:pt>
                <c:pt idx="99">
                  <c:v>-2.02</c:v>
                </c:pt>
                <c:pt idx="100">
                  <c:v>-2</c:v>
                </c:pt>
                <c:pt idx="101">
                  <c:v>-1.98</c:v>
                </c:pt>
                <c:pt idx="102">
                  <c:v>-1.96</c:v>
                </c:pt>
                <c:pt idx="103">
                  <c:v>-1.94</c:v>
                </c:pt>
                <c:pt idx="104">
                  <c:v>-1.92</c:v>
                </c:pt>
                <c:pt idx="105">
                  <c:v>-1.9</c:v>
                </c:pt>
                <c:pt idx="106">
                  <c:v>-1.88</c:v>
                </c:pt>
                <c:pt idx="107">
                  <c:v>-1.86</c:v>
                </c:pt>
                <c:pt idx="108">
                  <c:v>-1.84</c:v>
                </c:pt>
                <c:pt idx="109">
                  <c:v>-1.82</c:v>
                </c:pt>
                <c:pt idx="110">
                  <c:v>-1.8</c:v>
                </c:pt>
                <c:pt idx="111">
                  <c:v>-1.78</c:v>
                </c:pt>
                <c:pt idx="112">
                  <c:v>-1.76</c:v>
                </c:pt>
                <c:pt idx="113">
                  <c:v>-1.74</c:v>
                </c:pt>
                <c:pt idx="114">
                  <c:v>-1.72</c:v>
                </c:pt>
                <c:pt idx="115">
                  <c:v>-1.7</c:v>
                </c:pt>
                <c:pt idx="116">
                  <c:v>-1.68</c:v>
                </c:pt>
                <c:pt idx="117">
                  <c:v>-1.66</c:v>
                </c:pt>
                <c:pt idx="118">
                  <c:v>-1.64</c:v>
                </c:pt>
                <c:pt idx="119">
                  <c:v>-1.62</c:v>
                </c:pt>
                <c:pt idx="120">
                  <c:v>-1.6</c:v>
                </c:pt>
                <c:pt idx="121">
                  <c:v>-1.58</c:v>
                </c:pt>
                <c:pt idx="122">
                  <c:v>-1.56</c:v>
                </c:pt>
                <c:pt idx="123">
                  <c:v>-1.54</c:v>
                </c:pt>
                <c:pt idx="124">
                  <c:v>-1.52</c:v>
                </c:pt>
                <c:pt idx="125">
                  <c:v>-1.5</c:v>
                </c:pt>
                <c:pt idx="126">
                  <c:v>-1.48</c:v>
                </c:pt>
                <c:pt idx="127">
                  <c:v>-1.46</c:v>
                </c:pt>
                <c:pt idx="128">
                  <c:v>-1.44</c:v>
                </c:pt>
                <c:pt idx="129">
                  <c:v>-1.42</c:v>
                </c:pt>
                <c:pt idx="130">
                  <c:v>-1.4</c:v>
                </c:pt>
                <c:pt idx="131">
                  <c:v>-1.38</c:v>
                </c:pt>
                <c:pt idx="132">
                  <c:v>-1.36</c:v>
                </c:pt>
                <c:pt idx="133">
                  <c:v>-1.34</c:v>
                </c:pt>
                <c:pt idx="134">
                  <c:v>-1.32</c:v>
                </c:pt>
                <c:pt idx="135">
                  <c:v>-1.3</c:v>
                </c:pt>
                <c:pt idx="136">
                  <c:v>-1.28</c:v>
                </c:pt>
                <c:pt idx="137">
                  <c:v>-1.26</c:v>
                </c:pt>
                <c:pt idx="138">
                  <c:v>-1.24</c:v>
                </c:pt>
                <c:pt idx="139">
                  <c:v>-1.22</c:v>
                </c:pt>
                <c:pt idx="140">
                  <c:v>-1.2</c:v>
                </c:pt>
                <c:pt idx="141">
                  <c:v>-1.18</c:v>
                </c:pt>
                <c:pt idx="142">
                  <c:v>-1.1599999999999999</c:v>
                </c:pt>
                <c:pt idx="143">
                  <c:v>-1.1399999999999999</c:v>
                </c:pt>
                <c:pt idx="144">
                  <c:v>-1.1200000000000001</c:v>
                </c:pt>
                <c:pt idx="145">
                  <c:v>-1.1000000000000001</c:v>
                </c:pt>
                <c:pt idx="146">
                  <c:v>-1.08</c:v>
                </c:pt>
                <c:pt idx="147">
                  <c:v>-1.06</c:v>
                </c:pt>
                <c:pt idx="148">
                  <c:v>-1.04</c:v>
                </c:pt>
                <c:pt idx="149">
                  <c:v>-1.02</c:v>
                </c:pt>
                <c:pt idx="150">
                  <c:v>-1</c:v>
                </c:pt>
                <c:pt idx="151">
                  <c:v>-0.98</c:v>
                </c:pt>
                <c:pt idx="152">
                  <c:v>-0.96</c:v>
                </c:pt>
                <c:pt idx="153">
                  <c:v>-0.94</c:v>
                </c:pt>
                <c:pt idx="154">
                  <c:v>-0.92</c:v>
                </c:pt>
                <c:pt idx="155">
                  <c:v>-0.9</c:v>
                </c:pt>
                <c:pt idx="156">
                  <c:v>-0.88</c:v>
                </c:pt>
                <c:pt idx="157">
                  <c:v>-0.86</c:v>
                </c:pt>
                <c:pt idx="158">
                  <c:v>-0.84</c:v>
                </c:pt>
                <c:pt idx="159">
                  <c:v>-0.82</c:v>
                </c:pt>
                <c:pt idx="160">
                  <c:v>-0.8</c:v>
                </c:pt>
                <c:pt idx="161">
                  <c:v>-0.78</c:v>
                </c:pt>
                <c:pt idx="162">
                  <c:v>-0.76</c:v>
                </c:pt>
                <c:pt idx="163">
                  <c:v>-0.74</c:v>
                </c:pt>
                <c:pt idx="164">
                  <c:v>-0.72</c:v>
                </c:pt>
                <c:pt idx="165">
                  <c:v>-0.7</c:v>
                </c:pt>
                <c:pt idx="166">
                  <c:v>-0.68</c:v>
                </c:pt>
                <c:pt idx="167">
                  <c:v>-0.66</c:v>
                </c:pt>
                <c:pt idx="168">
                  <c:v>-0.64</c:v>
                </c:pt>
                <c:pt idx="169">
                  <c:v>-0.62</c:v>
                </c:pt>
                <c:pt idx="170">
                  <c:v>-0.6</c:v>
                </c:pt>
                <c:pt idx="171">
                  <c:v>-0.57999999999999996</c:v>
                </c:pt>
                <c:pt idx="172">
                  <c:v>-0.56000000000000005</c:v>
                </c:pt>
                <c:pt idx="173">
                  <c:v>-0.54</c:v>
                </c:pt>
                <c:pt idx="174">
                  <c:v>-0.52</c:v>
                </c:pt>
                <c:pt idx="175">
                  <c:v>-0.5</c:v>
                </c:pt>
                <c:pt idx="176">
                  <c:v>-0.48</c:v>
                </c:pt>
                <c:pt idx="177">
                  <c:v>-0.46</c:v>
                </c:pt>
                <c:pt idx="178">
                  <c:v>-0.44</c:v>
                </c:pt>
                <c:pt idx="179">
                  <c:v>-0.42</c:v>
                </c:pt>
                <c:pt idx="180">
                  <c:v>-0.4</c:v>
                </c:pt>
                <c:pt idx="181">
                  <c:v>-0.38</c:v>
                </c:pt>
                <c:pt idx="182">
                  <c:v>-0.36</c:v>
                </c:pt>
                <c:pt idx="183">
                  <c:v>-0.34</c:v>
                </c:pt>
                <c:pt idx="184">
                  <c:v>-0.32</c:v>
                </c:pt>
                <c:pt idx="185">
                  <c:v>-0.3</c:v>
                </c:pt>
                <c:pt idx="186">
                  <c:v>-0.28000000000000003</c:v>
                </c:pt>
                <c:pt idx="187">
                  <c:v>-0.26</c:v>
                </c:pt>
                <c:pt idx="188">
                  <c:v>-0.24</c:v>
                </c:pt>
                <c:pt idx="189">
                  <c:v>-0.22</c:v>
                </c:pt>
                <c:pt idx="190">
                  <c:v>-0.2</c:v>
                </c:pt>
                <c:pt idx="191">
                  <c:v>-0.18</c:v>
                </c:pt>
                <c:pt idx="192">
                  <c:v>-0.16</c:v>
                </c:pt>
                <c:pt idx="193">
                  <c:v>-0.14000000000000001</c:v>
                </c:pt>
                <c:pt idx="194">
                  <c:v>-0.12</c:v>
                </c:pt>
                <c:pt idx="195">
                  <c:v>-0.1</c:v>
                </c:pt>
                <c:pt idx="196">
                  <c:v>-0.08</c:v>
                </c:pt>
                <c:pt idx="197">
                  <c:v>-0.06</c:v>
                </c:pt>
                <c:pt idx="198">
                  <c:v>-0.04</c:v>
                </c:pt>
                <c:pt idx="199">
                  <c:v>-0.02</c:v>
                </c:pt>
                <c:pt idx="200">
                  <c:v>0</c:v>
                </c:pt>
                <c:pt idx="201">
                  <c:v>0.02</c:v>
                </c:pt>
                <c:pt idx="202">
                  <c:v>0.04</c:v>
                </c:pt>
                <c:pt idx="203">
                  <c:v>0.06</c:v>
                </c:pt>
                <c:pt idx="204">
                  <c:v>0.08</c:v>
                </c:pt>
                <c:pt idx="205">
                  <c:v>0.1</c:v>
                </c:pt>
                <c:pt idx="206">
                  <c:v>0.12</c:v>
                </c:pt>
                <c:pt idx="207">
                  <c:v>0.14000000000000001</c:v>
                </c:pt>
                <c:pt idx="208">
                  <c:v>0.16</c:v>
                </c:pt>
                <c:pt idx="209">
                  <c:v>0.18</c:v>
                </c:pt>
                <c:pt idx="210">
                  <c:v>0.2</c:v>
                </c:pt>
                <c:pt idx="211">
                  <c:v>0.22</c:v>
                </c:pt>
                <c:pt idx="212">
                  <c:v>0.24</c:v>
                </c:pt>
                <c:pt idx="213">
                  <c:v>0.26</c:v>
                </c:pt>
                <c:pt idx="214">
                  <c:v>0.28000000000000003</c:v>
                </c:pt>
                <c:pt idx="215">
                  <c:v>0.3</c:v>
                </c:pt>
                <c:pt idx="216">
                  <c:v>0.32</c:v>
                </c:pt>
                <c:pt idx="217">
                  <c:v>0.34</c:v>
                </c:pt>
                <c:pt idx="218">
                  <c:v>0.36</c:v>
                </c:pt>
                <c:pt idx="219">
                  <c:v>0.38</c:v>
                </c:pt>
                <c:pt idx="220">
                  <c:v>0.4</c:v>
                </c:pt>
                <c:pt idx="221">
                  <c:v>0.42</c:v>
                </c:pt>
                <c:pt idx="222">
                  <c:v>0.44</c:v>
                </c:pt>
                <c:pt idx="223">
                  <c:v>0.46</c:v>
                </c:pt>
                <c:pt idx="224">
                  <c:v>0.48</c:v>
                </c:pt>
                <c:pt idx="225">
                  <c:v>0.5</c:v>
                </c:pt>
                <c:pt idx="226">
                  <c:v>0.52</c:v>
                </c:pt>
                <c:pt idx="227">
                  <c:v>0.54</c:v>
                </c:pt>
                <c:pt idx="228">
                  <c:v>0.56000000000000005</c:v>
                </c:pt>
                <c:pt idx="229">
                  <c:v>0.57999999999999996</c:v>
                </c:pt>
                <c:pt idx="230">
                  <c:v>0.6</c:v>
                </c:pt>
                <c:pt idx="231">
                  <c:v>0.62</c:v>
                </c:pt>
                <c:pt idx="232">
                  <c:v>0.64</c:v>
                </c:pt>
                <c:pt idx="233">
                  <c:v>0.66</c:v>
                </c:pt>
                <c:pt idx="234">
                  <c:v>0.68</c:v>
                </c:pt>
                <c:pt idx="235">
                  <c:v>0.7</c:v>
                </c:pt>
                <c:pt idx="236">
                  <c:v>0.72</c:v>
                </c:pt>
                <c:pt idx="237">
                  <c:v>0.74</c:v>
                </c:pt>
                <c:pt idx="238">
                  <c:v>0.76</c:v>
                </c:pt>
                <c:pt idx="239">
                  <c:v>0.78</c:v>
                </c:pt>
                <c:pt idx="240">
                  <c:v>0.8</c:v>
                </c:pt>
                <c:pt idx="241">
                  <c:v>0.82</c:v>
                </c:pt>
                <c:pt idx="242">
                  <c:v>0.84</c:v>
                </c:pt>
                <c:pt idx="243">
                  <c:v>0.86</c:v>
                </c:pt>
                <c:pt idx="244">
                  <c:v>0.88</c:v>
                </c:pt>
                <c:pt idx="245">
                  <c:v>0.9</c:v>
                </c:pt>
                <c:pt idx="246">
                  <c:v>0.92</c:v>
                </c:pt>
                <c:pt idx="247">
                  <c:v>0.94</c:v>
                </c:pt>
                <c:pt idx="248">
                  <c:v>0.96</c:v>
                </c:pt>
                <c:pt idx="249">
                  <c:v>0.98</c:v>
                </c:pt>
                <c:pt idx="250">
                  <c:v>1</c:v>
                </c:pt>
                <c:pt idx="251">
                  <c:v>1.02</c:v>
                </c:pt>
                <c:pt idx="252">
                  <c:v>1.04</c:v>
                </c:pt>
                <c:pt idx="253">
                  <c:v>1.06</c:v>
                </c:pt>
                <c:pt idx="254">
                  <c:v>1.08</c:v>
                </c:pt>
                <c:pt idx="255">
                  <c:v>1.1000000000000001</c:v>
                </c:pt>
                <c:pt idx="256">
                  <c:v>1.1200000000000001</c:v>
                </c:pt>
                <c:pt idx="257">
                  <c:v>1.1399999999999999</c:v>
                </c:pt>
                <c:pt idx="258">
                  <c:v>1.1599999999999999</c:v>
                </c:pt>
                <c:pt idx="259">
                  <c:v>1.18</c:v>
                </c:pt>
                <c:pt idx="260">
                  <c:v>1.2</c:v>
                </c:pt>
                <c:pt idx="261">
                  <c:v>1.22</c:v>
                </c:pt>
                <c:pt idx="262">
                  <c:v>1.24</c:v>
                </c:pt>
                <c:pt idx="263">
                  <c:v>1.26</c:v>
                </c:pt>
                <c:pt idx="264">
                  <c:v>1.28</c:v>
                </c:pt>
                <c:pt idx="265">
                  <c:v>1.3</c:v>
                </c:pt>
                <c:pt idx="266">
                  <c:v>1.32</c:v>
                </c:pt>
                <c:pt idx="267">
                  <c:v>1.34</c:v>
                </c:pt>
                <c:pt idx="268">
                  <c:v>1.36</c:v>
                </c:pt>
                <c:pt idx="269">
                  <c:v>1.38</c:v>
                </c:pt>
                <c:pt idx="270">
                  <c:v>1.4</c:v>
                </c:pt>
                <c:pt idx="271">
                  <c:v>1.42</c:v>
                </c:pt>
                <c:pt idx="272">
                  <c:v>1.44</c:v>
                </c:pt>
                <c:pt idx="273">
                  <c:v>1.46</c:v>
                </c:pt>
                <c:pt idx="274">
                  <c:v>1.48</c:v>
                </c:pt>
                <c:pt idx="275">
                  <c:v>1.5</c:v>
                </c:pt>
                <c:pt idx="276">
                  <c:v>1.52</c:v>
                </c:pt>
                <c:pt idx="277">
                  <c:v>1.54</c:v>
                </c:pt>
                <c:pt idx="278">
                  <c:v>1.56</c:v>
                </c:pt>
                <c:pt idx="279">
                  <c:v>1.58</c:v>
                </c:pt>
                <c:pt idx="280">
                  <c:v>1.6</c:v>
                </c:pt>
                <c:pt idx="281">
                  <c:v>1.62</c:v>
                </c:pt>
                <c:pt idx="282">
                  <c:v>1.64</c:v>
                </c:pt>
                <c:pt idx="283">
                  <c:v>1.66</c:v>
                </c:pt>
                <c:pt idx="284">
                  <c:v>1.68</c:v>
                </c:pt>
                <c:pt idx="285">
                  <c:v>1.7</c:v>
                </c:pt>
                <c:pt idx="286">
                  <c:v>1.72</c:v>
                </c:pt>
                <c:pt idx="287">
                  <c:v>1.74</c:v>
                </c:pt>
                <c:pt idx="288">
                  <c:v>1.76</c:v>
                </c:pt>
                <c:pt idx="289">
                  <c:v>1.78</c:v>
                </c:pt>
                <c:pt idx="290">
                  <c:v>1.8</c:v>
                </c:pt>
                <c:pt idx="291">
                  <c:v>1.82</c:v>
                </c:pt>
                <c:pt idx="292">
                  <c:v>1.84</c:v>
                </c:pt>
                <c:pt idx="293">
                  <c:v>1.86</c:v>
                </c:pt>
                <c:pt idx="294">
                  <c:v>1.88</c:v>
                </c:pt>
                <c:pt idx="295">
                  <c:v>1.9</c:v>
                </c:pt>
                <c:pt idx="296">
                  <c:v>1.92</c:v>
                </c:pt>
                <c:pt idx="297">
                  <c:v>1.94</c:v>
                </c:pt>
                <c:pt idx="298">
                  <c:v>1.96</c:v>
                </c:pt>
                <c:pt idx="299">
                  <c:v>1.98</c:v>
                </c:pt>
                <c:pt idx="300">
                  <c:v>2</c:v>
                </c:pt>
                <c:pt idx="301">
                  <c:v>2.02</c:v>
                </c:pt>
                <c:pt idx="302">
                  <c:v>2.04</c:v>
                </c:pt>
                <c:pt idx="303">
                  <c:v>2.06</c:v>
                </c:pt>
                <c:pt idx="304">
                  <c:v>2.08</c:v>
                </c:pt>
                <c:pt idx="305">
                  <c:v>2.1</c:v>
                </c:pt>
                <c:pt idx="306">
                  <c:v>2.12</c:v>
                </c:pt>
                <c:pt idx="307">
                  <c:v>2.14</c:v>
                </c:pt>
                <c:pt idx="308">
                  <c:v>2.16</c:v>
                </c:pt>
                <c:pt idx="309">
                  <c:v>2.1800000000000002</c:v>
                </c:pt>
                <c:pt idx="310">
                  <c:v>2.2000000000000002</c:v>
                </c:pt>
                <c:pt idx="311">
                  <c:v>2.2200000000000002</c:v>
                </c:pt>
                <c:pt idx="312">
                  <c:v>2.2400000000000002</c:v>
                </c:pt>
                <c:pt idx="313">
                  <c:v>2.2599999999999998</c:v>
                </c:pt>
                <c:pt idx="314">
                  <c:v>2.2799999999999998</c:v>
                </c:pt>
                <c:pt idx="315">
                  <c:v>2.2999999999999998</c:v>
                </c:pt>
                <c:pt idx="316">
                  <c:v>2.3199999999999998</c:v>
                </c:pt>
                <c:pt idx="317">
                  <c:v>2.34</c:v>
                </c:pt>
                <c:pt idx="318">
                  <c:v>2.36</c:v>
                </c:pt>
                <c:pt idx="319">
                  <c:v>2.38</c:v>
                </c:pt>
                <c:pt idx="320">
                  <c:v>2.4</c:v>
                </c:pt>
                <c:pt idx="321">
                  <c:v>2.42</c:v>
                </c:pt>
                <c:pt idx="322">
                  <c:v>2.44</c:v>
                </c:pt>
                <c:pt idx="323">
                  <c:v>2.46</c:v>
                </c:pt>
                <c:pt idx="324">
                  <c:v>2.48</c:v>
                </c:pt>
                <c:pt idx="325">
                  <c:v>2.5</c:v>
                </c:pt>
                <c:pt idx="326">
                  <c:v>2.52</c:v>
                </c:pt>
                <c:pt idx="327">
                  <c:v>2.54</c:v>
                </c:pt>
                <c:pt idx="328">
                  <c:v>2.56</c:v>
                </c:pt>
                <c:pt idx="329">
                  <c:v>2.58</c:v>
                </c:pt>
                <c:pt idx="330">
                  <c:v>2.6</c:v>
                </c:pt>
                <c:pt idx="331">
                  <c:v>2.62</c:v>
                </c:pt>
                <c:pt idx="332">
                  <c:v>2.64</c:v>
                </c:pt>
                <c:pt idx="333">
                  <c:v>2.66</c:v>
                </c:pt>
                <c:pt idx="334">
                  <c:v>2.68</c:v>
                </c:pt>
                <c:pt idx="335">
                  <c:v>2.7</c:v>
                </c:pt>
                <c:pt idx="336">
                  <c:v>2.72</c:v>
                </c:pt>
                <c:pt idx="337">
                  <c:v>2.74</c:v>
                </c:pt>
                <c:pt idx="338">
                  <c:v>2.76</c:v>
                </c:pt>
                <c:pt idx="339">
                  <c:v>2.78</c:v>
                </c:pt>
                <c:pt idx="340">
                  <c:v>2.8</c:v>
                </c:pt>
                <c:pt idx="341">
                  <c:v>2.82</c:v>
                </c:pt>
                <c:pt idx="342">
                  <c:v>2.84</c:v>
                </c:pt>
                <c:pt idx="343">
                  <c:v>2.86</c:v>
                </c:pt>
                <c:pt idx="344">
                  <c:v>2.88</c:v>
                </c:pt>
                <c:pt idx="345">
                  <c:v>2.9</c:v>
                </c:pt>
                <c:pt idx="346">
                  <c:v>2.92</c:v>
                </c:pt>
                <c:pt idx="347">
                  <c:v>2.94</c:v>
                </c:pt>
                <c:pt idx="348">
                  <c:v>2.96</c:v>
                </c:pt>
                <c:pt idx="349">
                  <c:v>2.98</c:v>
                </c:pt>
                <c:pt idx="350">
                  <c:v>3</c:v>
                </c:pt>
                <c:pt idx="351">
                  <c:v>3.02</c:v>
                </c:pt>
                <c:pt idx="352">
                  <c:v>3.04</c:v>
                </c:pt>
                <c:pt idx="353">
                  <c:v>3.06</c:v>
                </c:pt>
                <c:pt idx="354">
                  <c:v>3.08</c:v>
                </c:pt>
                <c:pt idx="355">
                  <c:v>3.1</c:v>
                </c:pt>
                <c:pt idx="356">
                  <c:v>3.12</c:v>
                </c:pt>
                <c:pt idx="357">
                  <c:v>3.14</c:v>
                </c:pt>
                <c:pt idx="358">
                  <c:v>3.16</c:v>
                </c:pt>
                <c:pt idx="359">
                  <c:v>3.18</c:v>
                </c:pt>
                <c:pt idx="360">
                  <c:v>3.2</c:v>
                </c:pt>
                <c:pt idx="361">
                  <c:v>3.22</c:v>
                </c:pt>
                <c:pt idx="362">
                  <c:v>3.24</c:v>
                </c:pt>
                <c:pt idx="363">
                  <c:v>3.26</c:v>
                </c:pt>
                <c:pt idx="364">
                  <c:v>3.28</c:v>
                </c:pt>
                <c:pt idx="365">
                  <c:v>3.3</c:v>
                </c:pt>
                <c:pt idx="366">
                  <c:v>3.32</c:v>
                </c:pt>
                <c:pt idx="367">
                  <c:v>3.34</c:v>
                </c:pt>
                <c:pt idx="368">
                  <c:v>3.36</c:v>
                </c:pt>
                <c:pt idx="369">
                  <c:v>3.38</c:v>
                </c:pt>
                <c:pt idx="370">
                  <c:v>3.4</c:v>
                </c:pt>
                <c:pt idx="371">
                  <c:v>3.42</c:v>
                </c:pt>
                <c:pt idx="372">
                  <c:v>3.44</c:v>
                </c:pt>
                <c:pt idx="373">
                  <c:v>3.46</c:v>
                </c:pt>
                <c:pt idx="374">
                  <c:v>3.48</c:v>
                </c:pt>
                <c:pt idx="375">
                  <c:v>3.5</c:v>
                </c:pt>
                <c:pt idx="376">
                  <c:v>3.52</c:v>
                </c:pt>
                <c:pt idx="377">
                  <c:v>3.54</c:v>
                </c:pt>
                <c:pt idx="378">
                  <c:v>3.56</c:v>
                </c:pt>
                <c:pt idx="379">
                  <c:v>3.58</c:v>
                </c:pt>
                <c:pt idx="380">
                  <c:v>3.6</c:v>
                </c:pt>
                <c:pt idx="381">
                  <c:v>3.62</c:v>
                </c:pt>
                <c:pt idx="382">
                  <c:v>3.64</c:v>
                </c:pt>
                <c:pt idx="383">
                  <c:v>3.66</c:v>
                </c:pt>
                <c:pt idx="384">
                  <c:v>3.68</c:v>
                </c:pt>
                <c:pt idx="385">
                  <c:v>3.7</c:v>
                </c:pt>
                <c:pt idx="386">
                  <c:v>3.72</c:v>
                </c:pt>
                <c:pt idx="387">
                  <c:v>3.74</c:v>
                </c:pt>
                <c:pt idx="388">
                  <c:v>3.76</c:v>
                </c:pt>
                <c:pt idx="389">
                  <c:v>3.78</c:v>
                </c:pt>
                <c:pt idx="390">
                  <c:v>3.8</c:v>
                </c:pt>
                <c:pt idx="391">
                  <c:v>3.82</c:v>
                </c:pt>
                <c:pt idx="392">
                  <c:v>3.84</c:v>
                </c:pt>
                <c:pt idx="393">
                  <c:v>3.86</c:v>
                </c:pt>
                <c:pt idx="394">
                  <c:v>3.88</c:v>
                </c:pt>
                <c:pt idx="395">
                  <c:v>3.9</c:v>
                </c:pt>
                <c:pt idx="396">
                  <c:v>3.92</c:v>
                </c:pt>
                <c:pt idx="397">
                  <c:v>3.94</c:v>
                </c:pt>
                <c:pt idx="398">
                  <c:v>3.96</c:v>
                </c:pt>
                <c:pt idx="399">
                  <c:v>3.98</c:v>
                </c:pt>
                <c:pt idx="400">
                  <c:v>4</c:v>
                </c:pt>
              </c:numCache>
            </c:numRef>
          </c:xVal>
          <c:yVal>
            <c:numRef>
              <c:f>'双曲線関数，孤立波形算定'!$U$6:$U$406</c:f>
              <c:numCache>
                <c:formatCode>General</c:formatCode>
                <c:ptCount val="401"/>
                <c:pt idx="0">
                  <c:v>3.0007091458796891E-9</c:v>
                </c:pt>
                <c:pt idx="1">
                  <c:v>3.3330979948794126E-9</c:v>
                </c:pt>
                <c:pt idx="2">
                  <c:v>3.7023055895035123E-9</c:v>
                </c:pt>
                <c:pt idx="3">
                  <c:v>4.1124103458243989E-9</c:v>
                </c:pt>
                <c:pt idx="4">
                  <c:v>4.5679424464600589E-9</c:v>
                </c:pt>
                <c:pt idx="5">
                  <c:v>5.0739338827974152E-9</c:v>
                </c:pt>
                <c:pt idx="6">
                  <c:v>5.6359740403973761E-9</c:v>
                </c:pt>
                <c:pt idx="7">
                  <c:v>6.2602714416001943E-9</c:v>
                </c:pt>
                <c:pt idx="8">
                  <c:v>6.9537223273648682E-9</c:v>
                </c:pt>
                <c:pt idx="9">
                  <c:v>7.7239868359247461E-9</c:v>
                </c:pt>
                <c:pt idx="10">
                  <c:v>8.5795736197596933E-9</c:v>
                </c:pt>
                <c:pt idx="11">
                  <c:v>9.5299338355974318E-9</c:v>
                </c:pt>
                <c:pt idx="12">
                  <c:v>1.058556554569528E-8</c:v>
                </c:pt>
                <c:pt idx="13">
                  <c:v>1.1758129683660561E-8</c:v>
                </c:pt>
                <c:pt idx="14">
                  <c:v>1.3060578865814467E-8</c:v>
                </c:pt>
                <c:pt idx="15">
                  <c:v>1.4507300471000563E-8</c:v>
                </c:pt>
                <c:pt idx="16">
                  <c:v>1.6114275569355036E-8</c:v>
                </c:pt>
                <c:pt idx="17">
                  <c:v>1.7899255455628746E-8</c:v>
                </c:pt>
                <c:pt idx="18">
                  <c:v>1.98819577371175E-8</c:v>
                </c:pt>
                <c:pt idx="19">
                  <c:v>2.2084284142266482E-8</c:v>
                </c:pt>
                <c:pt idx="20">
                  <c:v>2.453056245594769E-8</c:v>
                </c:pt>
                <c:pt idx="21">
                  <c:v>2.7247815253923108E-8</c:v>
                </c:pt>
                <c:pt idx="22">
                  <c:v>3.026605840503976E-8</c:v>
                </c:pt>
                <c:pt idx="23">
                  <c:v>3.3618632638529137E-8</c:v>
                </c:pt>
                <c:pt idx="24">
                  <c:v>3.7342571839031356E-8</c:v>
                </c:pt>
                <c:pt idx="25">
                  <c:v>4.1479012137675611E-8</c:v>
                </c:pt>
                <c:pt idx="26">
                  <c:v>4.6073646318193908E-8</c:v>
                </c:pt>
                <c:pt idx="27">
                  <c:v>5.1177228557613008E-8</c:v>
                </c:pt>
                <c:pt idx="28">
                  <c:v>5.6846135077083643E-8</c:v>
                </c:pt>
                <c:pt idx="29">
                  <c:v>6.3142986896009769E-8</c:v>
                </c:pt>
                <c:pt idx="30">
                  <c:v>7.0137341568652533E-8</c:v>
                </c:pt>
                <c:pt idx="31">
                  <c:v>7.7906461544394694E-8</c:v>
                </c:pt>
                <c:pt idx="32">
                  <c:v>8.6536167639255261E-8</c:v>
                </c:pt>
                <c:pt idx="33">
                  <c:v>9.6121787046416016E-8</c:v>
                </c:pt>
                <c:pt idx="34">
                  <c:v>1.0676920635782932E-7</c:v>
                </c:pt>
                <c:pt idx="35">
                  <c:v>1.1859604122896161E-7</c:v>
                </c:pt>
                <c:pt idx="36">
                  <c:v>1.3173293560720775E-7</c:v>
                </c:pt>
                <c:pt idx="37">
                  <c:v>1.4632500487569987E-7</c:v>
                </c:pt>
                <c:pt idx="38">
                  <c:v>1.6253343885398091E-7</c:v>
                </c:pt>
                <c:pt idx="39">
                  <c:v>1.8053728236282568E-7</c:v>
                </c:pt>
                <c:pt idx="40">
                  <c:v>2.0053541302190759E-7</c:v>
                </c:pt>
                <c:pt idx="41">
                  <c:v>2.2274873812771084E-7</c:v>
                </c:pt>
                <c:pt idx="42">
                  <c:v>2.474226348790771E-7</c:v>
                </c:pt>
                <c:pt idx="43">
                  <c:v>2.7482966090585813E-7</c:v>
                </c:pt>
                <c:pt idx="44">
                  <c:v>3.0527256504196426E-7</c:v>
                </c:pt>
                <c:pt idx="45">
                  <c:v>3.3908763160063115E-7</c:v>
                </c:pt>
                <c:pt idx="46">
                  <c:v>3.7664839509367176E-7</c:v>
                </c:pt>
                <c:pt idx="47">
                  <c:v>4.1836976642840836E-7</c:v>
                </c:pt>
                <c:pt idx="48">
                  <c:v>4.647126161612179E-7</c:v>
                </c:pt>
                <c:pt idx="49">
                  <c:v>5.1618886543528301E-7</c:v>
                </c:pt>
                <c:pt idx="50">
                  <c:v>5.7336714083800983E-7</c:v>
                </c:pt>
                <c:pt idx="51">
                  <c:v>6.368790556426254E-7</c:v>
                </c:pt>
                <c:pt idx="52">
                  <c:v>7.0742618681743265E-7</c:v>
                </c:pt>
                <c:pt idx="53">
                  <c:v>7.8578782487153946E-7</c:v>
                </c:pt>
                <c:pt idx="54">
                  <c:v>8.7282958214249326E-7</c:v>
                </c:pt>
                <c:pt idx="55">
                  <c:v>9.6951295461333611E-7</c:v>
                </c:pt>
                <c:pt idx="56">
                  <c:v>1.07690594287894E-6</c:v>
                </c:pt>
                <c:pt idx="57">
                  <c:v>1.196194849580414E-6</c:v>
                </c:pt>
                <c:pt idx="58">
                  <c:v>1.3286973836209669E-6</c:v>
                </c:pt>
                <c:pt idx="59">
                  <c:v>1.4758772159105322E-6</c:v>
                </c:pt>
                <c:pt idx="60">
                  <c:v>1.6393601474188954E-6</c:v>
                </c:pt>
                <c:pt idx="61">
                  <c:v>1.8209520681252829E-6</c:v>
                </c:pt>
                <c:pt idx="62">
                  <c:v>2.0226589052327312E-6</c:v>
                </c:pt>
                <c:pt idx="63">
                  <c:v>2.2467087809865906E-6</c:v>
                </c:pt>
                <c:pt idx="64">
                  <c:v>2.4955766248409688E-6</c:v>
                </c:pt>
                <c:pt idx="65">
                  <c:v>2.7720115118235501E-6</c:v>
                </c:pt>
                <c:pt idx="66">
                  <c:v>3.0790670290583674E-6</c:v>
                </c:pt>
                <c:pt idx="67">
                  <c:v>3.4201350058487409E-6</c:v>
                </c:pt>
                <c:pt idx="68">
                  <c:v>3.7989829798689577E-6</c:v>
                </c:pt>
                <c:pt idx="69">
                  <c:v>4.2197958132727723E-6</c:v>
                </c:pt>
                <c:pt idx="70">
                  <c:v>4.6872219183546458E-6</c:v>
                </c:pt>
                <c:pt idx="71">
                  <c:v>5.2064246033017879E-6</c:v>
                </c:pt>
                <c:pt idx="72">
                  <c:v>5.7831391051126296E-6</c:v>
                </c:pt>
                <c:pt idx="73">
                  <c:v>6.4237359395545847E-6</c:v>
                </c:pt>
                <c:pt idx="74">
                  <c:v>7.1352912677825465E-6</c:v>
                </c:pt>
                <c:pt idx="75">
                  <c:v>7.9256650567091661E-6</c:v>
                </c:pt>
                <c:pt idx="76">
                  <c:v>8.8035878962627877E-6</c:v>
                </c:pt>
                <c:pt idx="77">
                  <c:v>9.7787574322365043E-6</c:v>
                </c:pt>
                <c:pt idx="78">
                  <c:v>1.0861945479575647E-5</c:v>
                </c:pt>
                <c:pt idx="79">
                  <c:v>1.2065116998841229E-5</c:v>
                </c:pt>
                <c:pt idx="80">
                  <c:v>1.3401562249519535E-5</c:v>
                </c:pt>
                <c:pt idx="81">
                  <c:v>1.4886043579266629E-5</c:v>
                </c:pt>
                <c:pt idx="82">
                  <c:v>1.6534958469680869E-5</c:v>
                </c:pt>
                <c:pt idx="83">
                  <c:v>1.8366520638561441E-5</c:v>
                </c:pt>
                <c:pt idx="84">
                  <c:v>2.0400961197810613E-5</c:v>
                </c:pt>
                <c:pt idx="85">
                  <c:v>2.2660752087359987E-5</c:v>
                </c:pt>
                <c:pt idx="86">
                  <c:v>2.5170854251175244E-5</c:v>
                </c:pt>
                <c:pt idx="87">
                  <c:v>2.7958993294216513E-5</c:v>
                </c:pt>
                <c:pt idx="88">
                  <c:v>3.1055965662196439E-5</c:v>
                </c:pt>
                <c:pt idx="89">
                  <c:v>3.4495978722401925E-5</c:v>
                </c:pt>
                <c:pt idx="90">
                  <c:v>3.8317028497412606E-5</c:v>
                </c:pt>
                <c:pt idx="91">
                  <c:v>4.2561319218351257E-5</c:v>
                </c:pt>
                <c:pt idx="92">
                  <c:v>4.7275729324858621E-5</c:v>
                </c:pt>
                <c:pt idx="93">
                  <c:v>5.2512329050334548E-5</c:v>
                </c:pt>
                <c:pt idx="94">
                  <c:v>5.8328955298697834E-5</c:v>
                </c:pt>
                <c:pt idx="95">
                  <c:v>6.4789850149160792E-5</c:v>
                </c:pt>
                <c:pt idx="96">
                  <c:v>7.1966370025144011E-5</c:v>
                </c:pt>
                <c:pt idx="97">
                  <c:v>7.9937773340057062E-5</c:v>
                </c:pt>
                <c:pt idx="98">
                  <c:v>8.8792095294636778E-5</c:v>
                </c:pt>
                <c:pt idx="99">
                  <c:v>9.8627119457177239E-5</c:v>
                </c:pt>
                <c:pt idx="100">
                  <c:v>1.095514568196067E-4</c:v>
                </c:pt>
                <c:pt idx="101">
                  <c:v>1.2168574420034576E-4</c:v>
                </c:pt>
                <c:pt idx="102">
                  <c:v>1.3516397517184691E-4</c:v>
                </c:pt>
                <c:pt idx="103">
                  <c:v>1.5013497814057129E-4</c:v>
                </c:pt>
                <c:pt idx="104">
                  <c:v>1.6676405781533172E-4</c:v>
                </c:pt>
                <c:pt idx="105">
                  <c:v>1.8523481808338792E-4</c:v>
                </c:pt>
                <c:pt idx="106">
                  <c:v>2.0575118629118851E-4</c:v>
                </c:pt>
                <c:pt idx="107">
                  <c:v>2.2853966111890676E-4</c:v>
                </c:pt>
                <c:pt idx="108">
                  <c:v>2.5385180866765831E-4</c:v>
                </c:pt>
                <c:pt idx="109">
                  <c:v>2.8196703407060657E-4</c:v>
                </c:pt>
                <c:pt idx="110">
                  <c:v>3.1319565892161166E-4</c:v>
                </c:pt>
                <c:pt idx="111">
                  <c:v>3.4788233811788627E-4</c:v>
                </c:pt>
                <c:pt idx="112">
                  <c:v>3.8640985336945783E-4</c:v>
                </c:pt>
                <c:pt idx="113">
                  <c:v>4.2920332467437453E-4</c:v>
                </c:pt>
                <c:pt idx="114">
                  <c:v>4.7673488553420259E-4</c:v>
                </c:pt>
                <c:pt idx="115">
                  <c:v>5.295288726325859E-4</c:v>
                </c:pt>
                <c:pt idx="116">
                  <c:v>5.8816758616749064E-4</c:v>
                </c:pt>
                <c:pt idx="117">
                  <c:v>6.5329768306618115E-4</c:v>
                </c:pt>
                <c:pt idx="118">
                  <c:v>7.2563727197591109E-4</c:v>
                </c:pt>
                <c:pt idx="119">
                  <c:v>8.0598378627207818E-4</c:v>
                </c:pt>
                <c:pt idx="120">
                  <c:v>8.9522271942255938E-4</c:v>
                </c:pt>
                <c:pt idx="121">
                  <c:v>9.9433731595974587E-4</c:v>
                </c:pt>
                <c:pt idx="122">
                  <c:v>1.104419321111998E-3</c:v>
                </c:pt>
                <c:pt idx="123">
                  <c:v>1.226680902908893E-3</c:v>
                </c:pt>
                <c:pt idx="124">
                  <c:v>1.3624678723778991E-3</c:v>
                </c:pt>
                <c:pt idx="125">
                  <c:v>1.5132743403742017E-3</c:v>
                </c:pt>
                <c:pt idx="126">
                  <c:v>1.680758963711096E-3</c:v>
                </c:pt>
                <c:pt idx="127">
                  <c:v>1.8667629486659888E-3</c:v>
                </c:pt>
                <c:pt idx="128">
                  <c:v>2.0733299967029876E-3</c:v>
                </c:pt>
                <c:pt idx="129">
                  <c:v>2.3027283954478884E-3</c:v>
                </c:pt>
                <c:pt idx="130">
                  <c:v>2.5574754776347144E-3</c:v>
                </c:pt>
                <c:pt idx="131">
                  <c:v>2.840364691958675E-3</c:v>
                </c:pt>
                <c:pt idx="132">
                  <c:v>3.1544955525403271E-3</c:v>
                </c:pt>
                <c:pt idx="133">
                  <c:v>3.5033067580195099E-3</c:v>
                </c:pt>
                <c:pt idx="134">
                  <c:v>3.890612797104032E-3</c:v>
                </c:pt>
                <c:pt idx="135">
                  <c:v>4.3206443845893432E-3</c:v>
                </c:pt>
                <c:pt idx="136">
                  <c:v>4.7980931002614604E-3</c:v>
                </c:pt>
                <c:pt idx="137">
                  <c:v>5.3281606324217193E-3</c:v>
                </c:pt>
                <c:pt idx="138">
                  <c:v>5.9166130576347956E-3</c:v>
                </c:pt>
                <c:pt idx="139">
                  <c:v>6.569840618152762E-3</c:v>
                </c:pt>
                <c:pt idx="140">
                  <c:v>7.2949234875695915E-3</c:v>
                </c:pt>
                <c:pt idx="141">
                  <c:v>8.0997040426318417E-3</c:v>
                </c:pt>
                <c:pt idx="142">
                  <c:v>8.9928661834929296E-3</c:v>
                </c:pt>
                <c:pt idx="143">
                  <c:v>9.98402226440105E-3</c:v>
                </c:pt>
                <c:pt idx="144">
                  <c:v>1.1083808209747971E-2</c:v>
                </c:pt>
                <c:pt idx="145">
                  <c:v>1.2303987393914074E-2</c:v>
                </c:pt>
                <c:pt idx="146">
                  <c:v>1.3657563854081864E-2</c:v>
                </c:pt>
                <c:pt idx="147">
                  <c:v>1.5158905378991653E-2</c:v>
                </c:pt>
                <c:pt idx="148">
                  <c:v>1.6823876968327534E-2</c:v>
                </c:pt>
                <c:pt idx="149">
                  <c:v>1.8669985080720358E-2</c:v>
                </c:pt>
                <c:pt idx="150">
                  <c:v>2.0716532975509877E-2</c:v>
                </c:pt>
                <c:pt idx="151">
                  <c:v>2.2984787295051812E-2</c:v>
                </c:pt>
                <c:pt idx="152">
                  <c:v>2.549815581921392E-2</c:v>
                </c:pt>
                <c:pt idx="153">
                  <c:v>2.8282376038304205E-2</c:v>
                </c:pt>
                <c:pt idx="154">
                  <c:v>3.1365713819060309E-2</c:v>
                </c:pt>
                <c:pt idx="155">
                  <c:v>3.4779170961777441E-2</c:v>
                </c:pt>
                <c:pt idx="156">
                  <c:v>3.855669984342202E-2</c:v>
                </c:pt>
                <c:pt idx="157">
                  <c:v>4.2735422586763244E-2</c:v>
                </c:pt>
                <c:pt idx="158">
                  <c:v>4.7355851261019447E-2</c:v>
                </c:pt>
                <c:pt idx="159">
                  <c:v>5.2462104474116471E-2</c:v>
                </c:pt>
                <c:pt idx="160">
                  <c:v>5.8102114326706832E-2</c:v>
                </c:pt>
                <c:pt idx="161">
                  <c:v>6.4327816028361517E-2</c:v>
                </c:pt>
                <c:pt idx="162">
                  <c:v>7.1195310491634661E-2</c:v>
                </c:pt>
                <c:pt idx="163">
                  <c:v>7.8764987887362192E-2</c:v>
                </c:pt>
                <c:pt idx="164">
                  <c:v>8.7101597438129091E-2</c:v>
                </c:pt>
                <c:pt idx="165">
                  <c:v>9.6274245631193855E-2</c:v>
                </c:pt>
                <c:pt idx="166">
                  <c:v>0.10635630155051283</c:v>
                </c:pt>
                <c:pt idx="167">
                  <c:v>0.11742518419069609</c:v>
                </c:pt>
                <c:pt idx="168">
                  <c:v>0.1295620024941401</c:v>
                </c:pt>
                <c:pt idx="169">
                  <c:v>0.14285101457099544</c:v>
                </c:pt>
                <c:pt idx="170">
                  <c:v>0.15737886831701581</c:v>
                </c:pt>
                <c:pt idx="171">
                  <c:v>0.17323358172642653</c:v>
                </c:pt>
                <c:pt idx="172">
                  <c:v>0.19050321801049455</c:v>
                </c:pt>
                <c:pt idx="173">
                  <c:v>0.20927420871958713</c:v>
                </c:pt>
                <c:pt idx="174">
                  <c:v>0.2296292781259032</c:v>
                </c:pt>
                <c:pt idx="175">
                  <c:v>0.25164492502270369</c:v>
                </c:pt>
                <c:pt idx="176">
                  <c:v>0.27538842486617976</c:v>
                </c:pt>
                <c:pt idx="177">
                  <c:v>0.30091432700014226</c:v>
                </c:pt>
                <c:pt idx="178">
                  <c:v>0.32826043981340758</c:v>
                </c:pt>
                <c:pt idx="179">
                  <c:v>0.35744332231081327</c:v>
                </c:pt>
                <c:pt idx="180">
                  <c:v>0.38845333476700417</c:v>
                </c:pt>
                <c:pt idx="181">
                  <c:v>0.42124934449228829</c:v>
                </c:pt>
                <c:pt idx="182">
                  <c:v>0.45575323516713773</c:v>
                </c:pt>
                <c:pt idx="183">
                  <c:v>0.49184442851610671</c:v>
                </c:pt>
                <c:pt idx="184">
                  <c:v>0.52935469265704682</c:v>
                </c:pt>
                <c:pt idx="185">
                  <c:v>0.56806357783742123</c:v>
                </c:pt>
                <c:pt idx="186">
                  <c:v>0.60769488098299262</c:v>
                </c:pt>
                <c:pt idx="187">
                  <c:v>0.64791458703315097</c:v>
                </c:pt>
                <c:pt idx="188">
                  <c:v>0.68833075725753334</c:v>
                </c:pt>
                <c:pt idx="189">
                  <c:v>0.7284958216616545</c:v>
                </c:pt>
                <c:pt idx="190">
                  <c:v>0.76791167379883496</c:v>
                </c:pt>
                <c:pt idx="191">
                  <c:v>0.80603785391436555</c:v>
                </c:pt>
                <c:pt idx="192">
                  <c:v>0.84230293721471461</c:v>
                </c:pt>
                <c:pt idx="193">
                  <c:v>0.8761190220410886</c:v>
                </c:pt>
                <c:pt idx="194">
                  <c:v>0.90689895041390356</c:v>
                </c:pt>
                <c:pt idx="195">
                  <c:v>0.93407561268838812</c:v>
                </c:pt>
                <c:pt idx="196">
                  <c:v>0.95712241901532902</c:v>
                </c:pt>
                <c:pt idx="197">
                  <c:v>0.97557379815161394</c:v>
                </c:pt>
                <c:pt idx="198">
                  <c:v>0.98904444430368654</c:v>
                </c:pt>
                <c:pt idx="199">
                  <c:v>0.99724600452744949</c:v>
                </c:pt>
                <c:pt idx="200">
                  <c:v>1</c:v>
                </c:pt>
                <c:pt idx="201">
                  <c:v>0.99724600452744949</c:v>
                </c:pt>
                <c:pt idx="202">
                  <c:v>0.98904444430368654</c:v>
                </c:pt>
                <c:pt idx="203">
                  <c:v>0.97557379815161394</c:v>
                </c:pt>
                <c:pt idx="204">
                  <c:v>0.95712241901532902</c:v>
                </c:pt>
                <c:pt idx="205">
                  <c:v>0.93407561268838812</c:v>
                </c:pt>
                <c:pt idx="206">
                  <c:v>0.90689895041390356</c:v>
                </c:pt>
                <c:pt idx="207">
                  <c:v>0.8761190220410886</c:v>
                </c:pt>
                <c:pt idx="208">
                  <c:v>0.84230293721471461</c:v>
                </c:pt>
                <c:pt idx="209">
                  <c:v>0.80603785391436555</c:v>
                </c:pt>
                <c:pt idx="210">
                  <c:v>0.76791167379883496</c:v>
                </c:pt>
                <c:pt idx="211">
                  <c:v>0.7284958216616545</c:v>
                </c:pt>
                <c:pt idx="212">
                  <c:v>0.68833075725753334</c:v>
                </c:pt>
                <c:pt idx="213">
                  <c:v>0.64791458703315097</c:v>
                </c:pt>
                <c:pt idx="214">
                  <c:v>0.60769488098299262</c:v>
                </c:pt>
                <c:pt idx="215">
                  <c:v>0.56806357783742123</c:v>
                </c:pt>
                <c:pt idx="216">
                  <c:v>0.52935469265704682</c:v>
                </c:pt>
                <c:pt idx="217">
                  <c:v>0.49184442851610671</c:v>
                </c:pt>
                <c:pt idx="218">
                  <c:v>0.45575323516713773</c:v>
                </c:pt>
                <c:pt idx="219">
                  <c:v>0.42124934449228829</c:v>
                </c:pt>
                <c:pt idx="220">
                  <c:v>0.38845333476700417</c:v>
                </c:pt>
                <c:pt idx="221">
                  <c:v>0.35744332231081327</c:v>
                </c:pt>
                <c:pt idx="222">
                  <c:v>0.32826043981340758</c:v>
                </c:pt>
                <c:pt idx="223">
                  <c:v>0.30091432700014226</c:v>
                </c:pt>
                <c:pt idx="224">
                  <c:v>0.27538842486617976</c:v>
                </c:pt>
                <c:pt idx="225">
                  <c:v>0.25164492502270369</c:v>
                </c:pt>
                <c:pt idx="226">
                  <c:v>0.2296292781259032</c:v>
                </c:pt>
                <c:pt idx="227">
                  <c:v>0.20927420871958713</c:v>
                </c:pt>
                <c:pt idx="228">
                  <c:v>0.19050321801049455</c:v>
                </c:pt>
                <c:pt idx="229">
                  <c:v>0.17323358172642653</c:v>
                </c:pt>
                <c:pt idx="230">
                  <c:v>0.15737886831701581</c:v>
                </c:pt>
                <c:pt idx="231">
                  <c:v>0.14285101457099544</c:v>
                </c:pt>
                <c:pt idx="232">
                  <c:v>0.1295620024941401</c:v>
                </c:pt>
                <c:pt idx="233">
                  <c:v>0.11742518419069609</c:v>
                </c:pt>
                <c:pt idx="234">
                  <c:v>0.10635630155051283</c:v>
                </c:pt>
                <c:pt idx="235">
                  <c:v>9.6274245631193855E-2</c:v>
                </c:pt>
                <c:pt idx="236">
                  <c:v>8.7101597438129091E-2</c:v>
                </c:pt>
                <c:pt idx="237">
                  <c:v>7.8764987887362192E-2</c:v>
                </c:pt>
                <c:pt idx="238">
                  <c:v>7.1195310491634661E-2</c:v>
                </c:pt>
                <c:pt idx="239">
                  <c:v>6.4327816028361517E-2</c:v>
                </c:pt>
                <c:pt idx="240">
                  <c:v>5.8102114326706832E-2</c:v>
                </c:pt>
                <c:pt idx="241">
                  <c:v>5.2462104474116471E-2</c:v>
                </c:pt>
                <c:pt idx="242">
                  <c:v>4.7355851261019447E-2</c:v>
                </c:pt>
                <c:pt idx="243">
                  <c:v>4.2735422586763244E-2</c:v>
                </c:pt>
                <c:pt idx="244">
                  <c:v>3.855669984342202E-2</c:v>
                </c:pt>
                <c:pt idx="245">
                  <c:v>3.4779170961777441E-2</c:v>
                </c:pt>
                <c:pt idx="246">
                  <c:v>3.1365713819060309E-2</c:v>
                </c:pt>
                <c:pt idx="247">
                  <c:v>2.8282376038304205E-2</c:v>
                </c:pt>
                <c:pt idx="248">
                  <c:v>2.549815581921392E-2</c:v>
                </c:pt>
                <c:pt idx="249">
                  <c:v>2.2984787295051812E-2</c:v>
                </c:pt>
                <c:pt idx="250">
                  <c:v>2.0716532975509877E-2</c:v>
                </c:pt>
                <c:pt idx="251">
                  <c:v>1.8669985080720358E-2</c:v>
                </c:pt>
                <c:pt idx="252">
                  <c:v>1.6823876968327534E-2</c:v>
                </c:pt>
                <c:pt idx="253">
                  <c:v>1.5158905378991653E-2</c:v>
                </c:pt>
                <c:pt idx="254">
                  <c:v>1.3657563854081864E-2</c:v>
                </c:pt>
                <c:pt idx="255">
                  <c:v>1.2303987393914074E-2</c:v>
                </c:pt>
                <c:pt idx="256">
                  <c:v>1.1083808209747971E-2</c:v>
                </c:pt>
                <c:pt idx="257">
                  <c:v>9.98402226440105E-3</c:v>
                </c:pt>
                <c:pt idx="258">
                  <c:v>8.9928661834929296E-3</c:v>
                </c:pt>
                <c:pt idx="259">
                  <c:v>8.0997040426318417E-3</c:v>
                </c:pt>
                <c:pt idx="260">
                  <c:v>7.2949234875695915E-3</c:v>
                </c:pt>
                <c:pt idx="261">
                  <c:v>6.569840618152762E-3</c:v>
                </c:pt>
                <c:pt idx="262">
                  <c:v>5.9166130576347956E-3</c:v>
                </c:pt>
                <c:pt idx="263">
                  <c:v>5.3281606324217193E-3</c:v>
                </c:pt>
                <c:pt idx="264">
                  <c:v>4.7980931002614604E-3</c:v>
                </c:pt>
                <c:pt idx="265">
                  <c:v>4.3206443845893432E-3</c:v>
                </c:pt>
                <c:pt idx="266">
                  <c:v>3.890612797104032E-3</c:v>
                </c:pt>
                <c:pt idx="267">
                  <c:v>3.5033067580195099E-3</c:v>
                </c:pt>
                <c:pt idx="268">
                  <c:v>3.1544955525403271E-3</c:v>
                </c:pt>
                <c:pt idx="269">
                  <c:v>2.840364691958675E-3</c:v>
                </c:pt>
                <c:pt idx="270">
                  <c:v>2.5574754776347144E-3</c:v>
                </c:pt>
                <c:pt idx="271">
                  <c:v>2.3027283954478884E-3</c:v>
                </c:pt>
                <c:pt idx="272">
                  <c:v>2.0733299967029876E-3</c:v>
                </c:pt>
                <c:pt idx="273">
                  <c:v>1.8667629486659888E-3</c:v>
                </c:pt>
                <c:pt idx="274">
                  <c:v>1.680758963711096E-3</c:v>
                </c:pt>
                <c:pt idx="275">
                  <c:v>1.5132743403742017E-3</c:v>
                </c:pt>
                <c:pt idx="276">
                  <c:v>1.3624678723778991E-3</c:v>
                </c:pt>
                <c:pt idx="277">
                  <c:v>1.226680902908893E-3</c:v>
                </c:pt>
                <c:pt idx="278">
                  <c:v>1.104419321111998E-3</c:v>
                </c:pt>
                <c:pt idx="279">
                  <c:v>9.9433731595974587E-4</c:v>
                </c:pt>
                <c:pt idx="280">
                  <c:v>8.9522271942255938E-4</c:v>
                </c:pt>
                <c:pt idx="281">
                  <c:v>8.0598378627207818E-4</c:v>
                </c:pt>
                <c:pt idx="282">
                  <c:v>7.2563727197591109E-4</c:v>
                </c:pt>
                <c:pt idx="283">
                  <c:v>6.5329768306618115E-4</c:v>
                </c:pt>
                <c:pt idx="284">
                  <c:v>5.8816758616749064E-4</c:v>
                </c:pt>
                <c:pt idx="285">
                  <c:v>5.295288726325859E-4</c:v>
                </c:pt>
                <c:pt idx="286">
                  <c:v>4.7673488553420259E-4</c:v>
                </c:pt>
                <c:pt idx="287">
                  <c:v>4.2920332467437453E-4</c:v>
                </c:pt>
                <c:pt idx="288">
                  <c:v>3.8640985336945783E-4</c:v>
                </c:pt>
                <c:pt idx="289">
                  <c:v>3.4788233811788627E-4</c:v>
                </c:pt>
                <c:pt idx="290">
                  <c:v>3.1319565892161166E-4</c:v>
                </c:pt>
                <c:pt idx="291">
                  <c:v>2.8196703407060657E-4</c:v>
                </c:pt>
                <c:pt idx="292">
                  <c:v>2.5385180866765831E-4</c:v>
                </c:pt>
                <c:pt idx="293">
                  <c:v>2.2853966111890676E-4</c:v>
                </c:pt>
                <c:pt idx="294">
                  <c:v>2.0575118629118851E-4</c:v>
                </c:pt>
                <c:pt idx="295">
                  <c:v>1.8523481808338792E-4</c:v>
                </c:pt>
                <c:pt idx="296">
                  <c:v>1.6676405781533172E-4</c:v>
                </c:pt>
                <c:pt idx="297">
                  <c:v>1.5013497814057129E-4</c:v>
                </c:pt>
                <c:pt idx="298">
                  <c:v>1.3516397517184691E-4</c:v>
                </c:pt>
                <c:pt idx="299">
                  <c:v>1.2168574420034576E-4</c:v>
                </c:pt>
                <c:pt idx="300">
                  <c:v>1.095514568196067E-4</c:v>
                </c:pt>
                <c:pt idx="301">
                  <c:v>9.8627119457177239E-5</c:v>
                </c:pt>
                <c:pt idx="302">
                  <c:v>8.8792095294636778E-5</c:v>
                </c:pt>
                <c:pt idx="303">
                  <c:v>7.9937773340057062E-5</c:v>
                </c:pt>
                <c:pt idx="304">
                  <c:v>7.1966370025144011E-5</c:v>
                </c:pt>
                <c:pt idx="305">
                  <c:v>6.4789850149160792E-5</c:v>
                </c:pt>
                <c:pt idx="306">
                  <c:v>5.8328955298697834E-5</c:v>
                </c:pt>
                <c:pt idx="307">
                  <c:v>5.2512329050334548E-5</c:v>
                </c:pt>
                <c:pt idx="308">
                  <c:v>4.7275729324858621E-5</c:v>
                </c:pt>
                <c:pt idx="309">
                  <c:v>4.2561319218351257E-5</c:v>
                </c:pt>
                <c:pt idx="310">
                  <c:v>3.8317028497412606E-5</c:v>
                </c:pt>
                <c:pt idx="311">
                  <c:v>3.4495978722401925E-5</c:v>
                </c:pt>
                <c:pt idx="312">
                  <c:v>3.1055965662196439E-5</c:v>
                </c:pt>
                <c:pt idx="313">
                  <c:v>2.7958993294216513E-5</c:v>
                </c:pt>
                <c:pt idx="314">
                  <c:v>2.5170854251175244E-5</c:v>
                </c:pt>
                <c:pt idx="315">
                  <c:v>2.2660752087359987E-5</c:v>
                </c:pt>
                <c:pt idx="316">
                  <c:v>2.0400961197810613E-5</c:v>
                </c:pt>
                <c:pt idx="317">
                  <c:v>1.8366520638561441E-5</c:v>
                </c:pt>
                <c:pt idx="318">
                  <c:v>1.6534958469680869E-5</c:v>
                </c:pt>
                <c:pt idx="319">
                  <c:v>1.4886043579266629E-5</c:v>
                </c:pt>
                <c:pt idx="320">
                  <c:v>1.3401562249519535E-5</c:v>
                </c:pt>
                <c:pt idx="321">
                  <c:v>1.2065116998841229E-5</c:v>
                </c:pt>
                <c:pt idx="322">
                  <c:v>1.0861945479575647E-5</c:v>
                </c:pt>
                <c:pt idx="323">
                  <c:v>9.7787574322365043E-6</c:v>
                </c:pt>
                <c:pt idx="324">
                  <c:v>8.8035878962627877E-6</c:v>
                </c:pt>
                <c:pt idx="325">
                  <c:v>7.9256650567091661E-6</c:v>
                </c:pt>
                <c:pt idx="326">
                  <c:v>7.1352912677825465E-6</c:v>
                </c:pt>
                <c:pt idx="327">
                  <c:v>6.4237359395545847E-6</c:v>
                </c:pt>
                <c:pt idx="328">
                  <c:v>5.7831391051126296E-6</c:v>
                </c:pt>
                <c:pt idx="329">
                  <c:v>5.2064246033017879E-6</c:v>
                </c:pt>
                <c:pt idx="330">
                  <c:v>4.6872219183546458E-6</c:v>
                </c:pt>
                <c:pt idx="331">
                  <c:v>4.2197958132727723E-6</c:v>
                </c:pt>
                <c:pt idx="332">
                  <c:v>3.7989829798689577E-6</c:v>
                </c:pt>
                <c:pt idx="333">
                  <c:v>3.4201350058487409E-6</c:v>
                </c:pt>
                <c:pt idx="334">
                  <c:v>3.0790670290583674E-6</c:v>
                </c:pt>
                <c:pt idx="335">
                  <c:v>2.7720115118235501E-6</c:v>
                </c:pt>
                <c:pt idx="336">
                  <c:v>2.4955766248409688E-6</c:v>
                </c:pt>
                <c:pt idx="337">
                  <c:v>2.2467087809865906E-6</c:v>
                </c:pt>
                <c:pt idx="338">
                  <c:v>2.0226589052327312E-6</c:v>
                </c:pt>
                <c:pt idx="339">
                  <c:v>1.8209520681252829E-6</c:v>
                </c:pt>
                <c:pt idx="340">
                  <c:v>1.6393601474188954E-6</c:v>
                </c:pt>
                <c:pt idx="341">
                  <c:v>1.4758772159105322E-6</c:v>
                </c:pt>
                <c:pt idx="342">
                  <c:v>1.3286973836209669E-6</c:v>
                </c:pt>
                <c:pt idx="343">
                  <c:v>1.196194849580414E-6</c:v>
                </c:pt>
                <c:pt idx="344">
                  <c:v>1.07690594287894E-6</c:v>
                </c:pt>
                <c:pt idx="345">
                  <c:v>9.6951295461333611E-7</c:v>
                </c:pt>
                <c:pt idx="346">
                  <c:v>8.7282958214249326E-7</c:v>
                </c:pt>
                <c:pt idx="347">
                  <c:v>7.8578782487153946E-7</c:v>
                </c:pt>
                <c:pt idx="348">
                  <c:v>7.0742618681743265E-7</c:v>
                </c:pt>
                <c:pt idx="349">
                  <c:v>6.368790556426254E-7</c:v>
                </c:pt>
                <c:pt idx="350">
                  <c:v>5.7336714083800983E-7</c:v>
                </c:pt>
                <c:pt idx="351">
                  <c:v>5.1618886543528301E-7</c:v>
                </c:pt>
                <c:pt idx="352">
                  <c:v>4.647126161612179E-7</c:v>
                </c:pt>
                <c:pt idx="353">
                  <c:v>4.1836976642840836E-7</c:v>
                </c:pt>
                <c:pt idx="354">
                  <c:v>3.7664839509367176E-7</c:v>
                </c:pt>
                <c:pt idx="355">
                  <c:v>3.3908763160063115E-7</c:v>
                </c:pt>
                <c:pt idx="356">
                  <c:v>3.0527256504196426E-7</c:v>
                </c:pt>
                <c:pt idx="357">
                  <c:v>2.7482966090585813E-7</c:v>
                </c:pt>
                <c:pt idx="358">
                  <c:v>2.474226348790771E-7</c:v>
                </c:pt>
                <c:pt idx="359">
                  <c:v>2.2274873812771084E-7</c:v>
                </c:pt>
                <c:pt idx="360">
                  <c:v>2.0053541302190759E-7</c:v>
                </c:pt>
                <c:pt idx="361">
                  <c:v>1.8053728236282568E-7</c:v>
                </c:pt>
                <c:pt idx="362">
                  <c:v>1.6253343885398091E-7</c:v>
                </c:pt>
                <c:pt idx="363">
                  <c:v>1.4632500487569987E-7</c:v>
                </c:pt>
                <c:pt idx="364">
                  <c:v>1.3173293560720775E-7</c:v>
                </c:pt>
                <c:pt idx="365">
                  <c:v>1.1859604122896161E-7</c:v>
                </c:pt>
                <c:pt idx="366">
                  <c:v>1.0676920635782932E-7</c:v>
                </c:pt>
                <c:pt idx="367">
                  <c:v>9.6121787046416016E-8</c:v>
                </c:pt>
                <c:pt idx="368">
                  <c:v>8.6536167639255261E-8</c:v>
                </c:pt>
                <c:pt idx="369">
                  <c:v>7.7906461544394694E-8</c:v>
                </c:pt>
                <c:pt idx="370">
                  <c:v>7.0137341568652533E-8</c:v>
                </c:pt>
                <c:pt idx="371">
                  <c:v>6.3142986896009769E-8</c:v>
                </c:pt>
                <c:pt idx="372">
                  <c:v>5.6846135077083643E-8</c:v>
                </c:pt>
                <c:pt idx="373">
                  <c:v>5.1177228557613008E-8</c:v>
                </c:pt>
                <c:pt idx="374">
                  <c:v>4.6073646318193908E-8</c:v>
                </c:pt>
                <c:pt idx="375">
                  <c:v>4.1479012137675611E-8</c:v>
                </c:pt>
                <c:pt idx="376">
                  <c:v>3.7342571839031356E-8</c:v>
                </c:pt>
                <c:pt idx="377">
                  <c:v>3.3618632638529137E-8</c:v>
                </c:pt>
                <c:pt idx="378">
                  <c:v>3.026605840503976E-8</c:v>
                </c:pt>
                <c:pt idx="379">
                  <c:v>2.7247815253923108E-8</c:v>
                </c:pt>
                <c:pt idx="380">
                  <c:v>2.453056245594769E-8</c:v>
                </c:pt>
                <c:pt idx="381">
                  <c:v>2.2084284142266482E-8</c:v>
                </c:pt>
                <c:pt idx="382">
                  <c:v>1.98819577371175E-8</c:v>
                </c:pt>
                <c:pt idx="383">
                  <c:v>1.7899255455628746E-8</c:v>
                </c:pt>
                <c:pt idx="384">
                  <c:v>1.6114275569355036E-8</c:v>
                </c:pt>
                <c:pt idx="385">
                  <c:v>1.4507300471000563E-8</c:v>
                </c:pt>
                <c:pt idx="386">
                  <c:v>1.3060578865814467E-8</c:v>
                </c:pt>
                <c:pt idx="387">
                  <c:v>1.1758129683660561E-8</c:v>
                </c:pt>
                <c:pt idx="388">
                  <c:v>1.058556554569528E-8</c:v>
                </c:pt>
                <c:pt idx="389">
                  <c:v>9.5299338355974318E-9</c:v>
                </c:pt>
                <c:pt idx="390">
                  <c:v>8.5795736197596933E-9</c:v>
                </c:pt>
                <c:pt idx="391">
                  <c:v>7.7239868359247461E-9</c:v>
                </c:pt>
                <c:pt idx="392">
                  <c:v>6.9537223273648682E-9</c:v>
                </c:pt>
                <c:pt idx="393">
                  <c:v>6.2602714416001943E-9</c:v>
                </c:pt>
                <c:pt idx="394">
                  <c:v>5.6359740403973761E-9</c:v>
                </c:pt>
                <c:pt idx="395">
                  <c:v>5.0739338827974152E-9</c:v>
                </c:pt>
                <c:pt idx="396">
                  <c:v>4.5679424464600589E-9</c:v>
                </c:pt>
                <c:pt idx="397">
                  <c:v>4.1124103458243989E-9</c:v>
                </c:pt>
                <c:pt idx="398">
                  <c:v>3.7023055895035123E-9</c:v>
                </c:pt>
                <c:pt idx="399">
                  <c:v>3.3330979948794126E-9</c:v>
                </c:pt>
                <c:pt idx="400">
                  <c:v>3.0007091458796891E-9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BA-4F06-B00B-BEAF0BEF4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238096"/>
        <c:axId val="479236528"/>
      </c:scatterChart>
      <c:valAx>
        <c:axId val="479238096"/>
        <c:scaling>
          <c:orientation val="minMax"/>
          <c:max val="3"/>
          <c:min val="-3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72839259964694358"/>
              <c:y val="0.9075101784383405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79236528"/>
        <c:crosses val="autoZero"/>
        <c:crossBetween val="midCat"/>
      </c:valAx>
      <c:valAx>
        <c:axId val="479236528"/>
        <c:scaling>
          <c:orientation val="minMax"/>
          <c:max val="1.5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sech2(x)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4698543614829333E-2"/>
              <c:y val="0.16053203293352838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479238096"/>
        <c:crosses val="autoZero"/>
        <c:crossBetween val="midCat"/>
        <c:majorUnit val="0.5"/>
        <c:minorUnit val="0.1"/>
      </c:valAx>
    </c:plotArea>
    <c:plotVisOnly val="1"/>
    <c:dispBlanksAs val="gap"/>
    <c:showDLblsOverMax val="0"/>
  </c:chart>
  <c:txPr>
    <a:bodyPr/>
    <a:lstStyle/>
    <a:p>
      <a:pPr>
        <a:defRPr sz="1600">
          <a:latin typeface="Times New Roman" pitchFamily="18" charset="0"/>
          <a:cs typeface="Times New Roman" pitchFamily="18" charset="0"/>
        </a:defRPr>
      </a:pPr>
      <a:endParaRPr lang="ja-JP"/>
    </a:p>
  </c:txPr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04952874777605"/>
          <c:y val="3.2750795531089595E-2"/>
          <c:w val="0.83840152532830969"/>
          <c:h val="0.7803475742632966"/>
        </c:manualLayout>
      </c:layout>
      <c:scatterChart>
        <c:scatterStyle val="smoothMarker"/>
        <c:varyColors val="0"/>
        <c:ser>
          <c:idx val="10"/>
          <c:order val="0"/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'双曲線関数，孤立波形算定'!$O$6:$O$406</c:f>
              <c:numCache>
                <c:formatCode>General</c:formatCode>
                <c:ptCount val="401"/>
                <c:pt idx="0">
                  <c:v>-4</c:v>
                </c:pt>
                <c:pt idx="1">
                  <c:v>-3.98</c:v>
                </c:pt>
                <c:pt idx="2">
                  <c:v>-3.96</c:v>
                </c:pt>
                <c:pt idx="3">
                  <c:v>-3.94</c:v>
                </c:pt>
                <c:pt idx="4">
                  <c:v>-3.92</c:v>
                </c:pt>
                <c:pt idx="5">
                  <c:v>-3.9</c:v>
                </c:pt>
                <c:pt idx="6">
                  <c:v>-3.88</c:v>
                </c:pt>
                <c:pt idx="7">
                  <c:v>-3.86</c:v>
                </c:pt>
                <c:pt idx="8">
                  <c:v>-3.84</c:v>
                </c:pt>
                <c:pt idx="9">
                  <c:v>-3.82</c:v>
                </c:pt>
                <c:pt idx="10">
                  <c:v>-3.8</c:v>
                </c:pt>
                <c:pt idx="11">
                  <c:v>-3.78</c:v>
                </c:pt>
                <c:pt idx="12">
                  <c:v>-3.76</c:v>
                </c:pt>
                <c:pt idx="13">
                  <c:v>-3.74</c:v>
                </c:pt>
                <c:pt idx="14">
                  <c:v>-3.72</c:v>
                </c:pt>
                <c:pt idx="15">
                  <c:v>-3.7</c:v>
                </c:pt>
                <c:pt idx="16">
                  <c:v>-3.68</c:v>
                </c:pt>
                <c:pt idx="17">
                  <c:v>-3.66</c:v>
                </c:pt>
                <c:pt idx="18">
                  <c:v>-3.64</c:v>
                </c:pt>
                <c:pt idx="19">
                  <c:v>-3.62</c:v>
                </c:pt>
                <c:pt idx="20">
                  <c:v>-3.6</c:v>
                </c:pt>
                <c:pt idx="21">
                  <c:v>-3.58</c:v>
                </c:pt>
                <c:pt idx="22">
                  <c:v>-3.56</c:v>
                </c:pt>
                <c:pt idx="23">
                  <c:v>-3.54</c:v>
                </c:pt>
                <c:pt idx="24">
                  <c:v>-3.52</c:v>
                </c:pt>
                <c:pt idx="25">
                  <c:v>-3.5</c:v>
                </c:pt>
                <c:pt idx="26">
                  <c:v>-3.48</c:v>
                </c:pt>
                <c:pt idx="27">
                  <c:v>-3.46</c:v>
                </c:pt>
                <c:pt idx="28">
                  <c:v>-3.44</c:v>
                </c:pt>
                <c:pt idx="29">
                  <c:v>-3.42</c:v>
                </c:pt>
                <c:pt idx="30">
                  <c:v>-3.4</c:v>
                </c:pt>
                <c:pt idx="31">
                  <c:v>-3.38</c:v>
                </c:pt>
                <c:pt idx="32">
                  <c:v>-3.36</c:v>
                </c:pt>
                <c:pt idx="33">
                  <c:v>-3.34</c:v>
                </c:pt>
                <c:pt idx="34">
                  <c:v>-3.32</c:v>
                </c:pt>
                <c:pt idx="35">
                  <c:v>-3.3</c:v>
                </c:pt>
                <c:pt idx="36">
                  <c:v>-3.28</c:v>
                </c:pt>
                <c:pt idx="37">
                  <c:v>-3.26</c:v>
                </c:pt>
                <c:pt idx="38">
                  <c:v>-3.24</c:v>
                </c:pt>
                <c:pt idx="39">
                  <c:v>-3.22</c:v>
                </c:pt>
                <c:pt idx="40">
                  <c:v>-3.2</c:v>
                </c:pt>
                <c:pt idx="41">
                  <c:v>-3.18</c:v>
                </c:pt>
                <c:pt idx="42">
                  <c:v>-3.16</c:v>
                </c:pt>
                <c:pt idx="43">
                  <c:v>-3.14</c:v>
                </c:pt>
                <c:pt idx="44">
                  <c:v>-3.12</c:v>
                </c:pt>
                <c:pt idx="45">
                  <c:v>-3.1</c:v>
                </c:pt>
                <c:pt idx="46">
                  <c:v>-3.08</c:v>
                </c:pt>
                <c:pt idx="47">
                  <c:v>-3.06</c:v>
                </c:pt>
                <c:pt idx="48">
                  <c:v>-3.04</c:v>
                </c:pt>
                <c:pt idx="49">
                  <c:v>-3.02</c:v>
                </c:pt>
                <c:pt idx="50">
                  <c:v>-3</c:v>
                </c:pt>
                <c:pt idx="51">
                  <c:v>-2.98</c:v>
                </c:pt>
                <c:pt idx="52">
                  <c:v>-2.96</c:v>
                </c:pt>
                <c:pt idx="53">
                  <c:v>-2.94</c:v>
                </c:pt>
                <c:pt idx="54">
                  <c:v>-2.92</c:v>
                </c:pt>
                <c:pt idx="55">
                  <c:v>-2.9</c:v>
                </c:pt>
                <c:pt idx="56">
                  <c:v>-2.88</c:v>
                </c:pt>
                <c:pt idx="57">
                  <c:v>-2.86</c:v>
                </c:pt>
                <c:pt idx="58">
                  <c:v>-2.84</c:v>
                </c:pt>
                <c:pt idx="59">
                  <c:v>-2.82</c:v>
                </c:pt>
                <c:pt idx="60">
                  <c:v>-2.8</c:v>
                </c:pt>
                <c:pt idx="61">
                  <c:v>-2.78</c:v>
                </c:pt>
                <c:pt idx="62">
                  <c:v>-2.76</c:v>
                </c:pt>
                <c:pt idx="63">
                  <c:v>-2.74</c:v>
                </c:pt>
                <c:pt idx="64">
                  <c:v>-2.72</c:v>
                </c:pt>
                <c:pt idx="65">
                  <c:v>-2.7</c:v>
                </c:pt>
                <c:pt idx="66">
                  <c:v>-2.68</c:v>
                </c:pt>
                <c:pt idx="67">
                  <c:v>-2.66</c:v>
                </c:pt>
                <c:pt idx="68">
                  <c:v>-2.64</c:v>
                </c:pt>
                <c:pt idx="69">
                  <c:v>-2.62</c:v>
                </c:pt>
                <c:pt idx="70">
                  <c:v>-2.6</c:v>
                </c:pt>
                <c:pt idx="71">
                  <c:v>-2.58</c:v>
                </c:pt>
                <c:pt idx="72">
                  <c:v>-2.56</c:v>
                </c:pt>
                <c:pt idx="73">
                  <c:v>-2.54</c:v>
                </c:pt>
                <c:pt idx="74">
                  <c:v>-2.52</c:v>
                </c:pt>
                <c:pt idx="75">
                  <c:v>-2.5</c:v>
                </c:pt>
                <c:pt idx="76">
                  <c:v>-2.48</c:v>
                </c:pt>
                <c:pt idx="77">
                  <c:v>-2.46</c:v>
                </c:pt>
                <c:pt idx="78">
                  <c:v>-2.44</c:v>
                </c:pt>
                <c:pt idx="79">
                  <c:v>-2.42</c:v>
                </c:pt>
                <c:pt idx="80">
                  <c:v>-2.4</c:v>
                </c:pt>
                <c:pt idx="81">
                  <c:v>-2.38</c:v>
                </c:pt>
                <c:pt idx="82">
                  <c:v>-2.36</c:v>
                </c:pt>
                <c:pt idx="83">
                  <c:v>-2.34</c:v>
                </c:pt>
                <c:pt idx="84">
                  <c:v>-2.3199999999999998</c:v>
                </c:pt>
                <c:pt idx="85">
                  <c:v>-2.2999999999999998</c:v>
                </c:pt>
                <c:pt idx="86">
                  <c:v>-2.2799999999999998</c:v>
                </c:pt>
                <c:pt idx="87">
                  <c:v>-2.2599999999999998</c:v>
                </c:pt>
                <c:pt idx="88">
                  <c:v>-2.2400000000000002</c:v>
                </c:pt>
                <c:pt idx="89">
                  <c:v>-2.2200000000000002</c:v>
                </c:pt>
                <c:pt idx="90">
                  <c:v>-2.2000000000000002</c:v>
                </c:pt>
                <c:pt idx="91">
                  <c:v>-2.1800000000000002</c:v>
                </c:pt>
                <c:pt idx="92">
                  <c:v>-2.16</c:v>
                </c:pt>
                <c:pt idx="93">
                  <c:v>-2.14</c:v>
                </c:pt>
                <c:pt idx="94">
                  <c:v>-2.12</c:v>
                </c:pt>
                <c:pt idx="95">
                  <c:v>-2.1</c:v>
                </c:pt>
                <c:pt idx="96">
                  <c:v>-2.08</c:v>
                </c:pt>
                <c:pt idx="97">
                  <c:v>-2.06</c:v>
                </c:pt>
                <c:pt idx="98">
                  <c:v>-2.04</c:v>
                </c:pt>
                <c:pt idx="99">
                  <c:v>-2.02</c:v>
                </c:pt>
                <c:pt idx="100">
                  <c:v>-2</c:v>
                </c:pt>
                <c:pt idx="101">
                  <c:v>-1.98</c:v>
                </c:pt>
                <c:pt idx="102">
                  <c:v>-1.96</c:v>
                </c:pt>
                <c:pt idx="103">
                  <c:v>-1.94</c:v>
                </c:pt>
                <c:pt idx="104">
                  <c:v>-1.92</c:v>
                </c:pt>
                <c:pt idx="105">
                  <c:v>-1.9</c:v>
                </c:pt>
                <c:pt idx="106">
                  <c:v>-1.88</c:v>
                </c:pt>
                <c:pt idx="107">
                  <c:v>-1.86</c:v>
                </c:pt>
                <c:pt idx="108">
                  <c:v>-1.84</c:v>
                </c:pt>
                <c:pt idx="109">
                  <c:v>-1.82</c:v>
                </c:pt>
                <c:pt idx="110">
                  <c:v>-1.8</c:v>
                </c:pt>
                <c:pt idx="111">
                  <c:v>-1.78</c:v>
                </c:pt>
                <c:pt idx="112">
                  <c:v>-1.76</c:v>
                </c:pt>
                <c:pt idx="113">
                  <c:v>-1.74</c:v>
                </c:pt>
                <c:pt idx="114">
                  <c:v>-1.72</c:v>
                </c:pt>
                <c:pt idx="115">
                  <c:v>-1.7</c:v>
                </c:pt>
                <c:pt idx="116">
                  <c:v>-1.68</c:v>
                </c:pt>
                <c:pt idx="117">
                  <c:v>-1.66</c:v>
                </c:pt>
                <c:pt idx="118">
                  <c:v>-1.64</c:v>
                </c:pt>
                <c:pt idx="119">
                  <c:v>-1.62</c:v>
                </c:pt>
                <c:pt idx="120">
                  <c:v>-1.6</c:v>
                </c:pt>
                <c:pt idx="121">
                  <c:v>-1.58</c:v>
                </c:pt>
                <c:pt idx="122">
                  <c:v>-1.56</c:v>
                </c:pt>
                <c:pt idx="123">
                  <c:v>-1.54</c:v>
                </c:pt>
                <c:pt idx="124">
                  <c:v>-1.52</c:v>
                </c:pt>
                <c:pt idx="125">
                  <c:v>-1.5</c:v>
                </c:pt>
                <c:pt idx="126">
                  <c:v>-1.48</c:v>
                </c:pt>
                <c:pt idx="127">
                  <c:v>-1.46</c:v>
                </c:pt>
                <c:pt idx="128">
                  <c:v>-1.44</c:v>
                </c:pt>
                <c:pt idx="129">
                  <c:v>-1.42</c:v>
                </c:pt>
                <c:pt idx="130">
                  <c:v>-1.4</c:v>
                </c:pt>
                <c:pt idx="131">
                  <c:v>-1.38</c:v>
                </c:pt>
                <c:pt idx="132">
                  <c:v>-1.36</c:v>
                </c:pt>
                <c:pt idx="133">
                  <c:v>-1.34</c:v>
                </c:pt>
                <c:pt idx="134">
                  <c:v>-1.32</c:v>
                </c:pt>
                <c:pt idx="135">
                  <c:v>-1.3</c:v>
                </c:pt>
                <c:pt idx="136">
                  <c:v>-1.28</c:v>
                </c:pt>
                <c:pt idx="137">
                  <c:v>-1.26</c:v>
                </c:pt>
                <c:pt idx="138">
                  <c:v>-1.24</c:v>
                </c:pt>
                <c:pt idx="139">
                  <c:v>-1.22</c:v>
                </c:pt>
                <c:pt idx="140">
                  <c:v>-1.2</c:v>
                </c:pt>
                <c:pt idx="141">
                  <c:v>-1.18</c:v>
                </c:pt>
                <c:pt idx="142">
                  <c:v>-1.1599999999999999</c:v>
                </c:pt>
                <c:pt idx="143">
                  <c:v>-1.1399999999999999</c:v>
                </c:pt>
                <c:pt idx="144">
                  <c:v>-1.1200000000000001</c:v>
                </c:pt>
                <c:pt idx="145">
                  <c:v>-1.1000000000000001</c:v>
                </c:pt>
                <c:pt idx="146">
                  <c:v>-1.08</c:v>
                </c:pt>
                <c:pt idx="147">
                  <c:v>-1.06</c:v>
                </c:pt>
                <c:pt idx="148">
                  <c:v>-1.04</c:v>
                </c:pt>
                <c:pt idx="149">
                  <c:v>-1.02</c:v>
                </c:pt>
                <c:pt idx="150">
                  <c:v>-1</c:v>
                </c:pt>
                <c:pt idx="151">
                  <c:v>-0.98</c:v>
                </c:pt>
                <c:pt idx="152">
                  <c:v>-0.96</c:v>
                </c:pt>
                <c:pt idx="153">
                  <c:v>-0.94</c:v>
                </c:pt>
                <c:pt idx="154">
                  <c:v>-0.92</c:v>
                </c:pt>
                <c:pt idx="155">
                  <c:v>-0.9</c:v>
                </c:pt>
                <c:pt idx="156">
                  <c:v>-0.88</c:v>
                </c:pt>
                <c:pt idx="157">
                  <c:v>-0.86</c:v>
                </c:pt>
                <c:pt idx="158">
                  <c:v>-0.84</c:v>
                </c:pt>
                <c:pt idx="159">
                  <c:v>-0.82</c:v>
                </c:pt>
                <c:pt idx="160">
                  <c:v>-0.8</c:v>
                </c:pt>
                <c:pt idx="161">
                  <c:v>-0.78</c:v>
                </c:pt>
                <c:pt idx="162">
                  <c:v>-0.76</c:v>
                </c:pt>
                <c:pt idx="163">
                  <c:v>-0.74</c:v>
                </c:pt>
                <c:pt idx="164">
                  <c:v>-0.72</c:v>
                </c:pt>
                <c:pt idx="165">
                  <c:v>-0.7</c:v>
                </c:pt>
                <c:pt idx="166">
                  <c:v>-0.68</c:v>
                </c:pt>
                <c:pt idx="167">
                  <c:v>-0.66</c:v>
                </c:pt>
                <c:pt idx="168">
                  <c:v>-0.64</c:v>
                </c:pt>
                <c:pt idx="169">
                  <c:v>-0.62</c:v>
                </c:pt>
                <c:pt idx="170">
                  <c:v>-0.6</c:v>
                </c:pt>
                <c:pt idx="171">
                  <c:v>-0.57999999999999996</c:v>
                </c:pt>
                <c:pt idx="172">
                  <c:v>-0.56000000000000005</c:v>
                </c:pt>
                <c:pt idx="173">
                  <c:v>-0.54</c:v>
                </c:pt>
                <c:pt idx="174">
                  <c:v>-0.52</c:v>
                </c:pt>
                <c:pt idx="175">
                  <c:v>-0.5</c:v>
                </c:pt>
                <c:pt idx="176">
                  <c:v>-0.48</c:v>
                </c:pt>
                <c:pt idx="177">
                  <c:v>-0.46</c:v>
                </c:pt>
                <c:pt idx="178">
                  <c:v>-0.44</c:v>
                </c:pt>
                <c:pt idx="179">
                  <c:v>-0.42</c:v>
                </c:pt>
                <c:pt idx="180">
                  <c:v>-0.4</c:v>
                </c:pt>
                <c:pt idx="181">
                  <c:v>-0.38</c:v>
                </c:pt>
                <c:pt idx="182">
                  <c:v>-0.36</c:v>
                </c:pt>
                <c:pt idx="183">
                  <c:v>-0.34</c:v>
                </c:pt>
                <c:pt idx="184">
                  <c:v>-0.32</c:v>
                </c:pt>
                <c:pt idx="185">
                  <c:v>-0.3</c:v>
                </c:pt>
                <c:pt idx="186">
                  <c:v>-0.28000000000000003</c:v>
                </c:pt>
                <c:pt idx="187">
                  <c:v>-0.26</c:v>
                </c:pt>
                <c:pt idx="188">
                  <c:v>-0.24</c:v>
                </c:pt>
                <c:pt idx="189">
                  <c:v>-0.22</c:v>
                </c:pt>
                <c:pt idx="190">
                  <c:v>-0.2</c:v>
                </c:pt>
                <c:pt idx="191">
                  <c:v>-0.18</c:v>
                </c:pt>
                <c:pt idx="192">
                  <c:v>-0.16</c:v>
                </c:pt>
                <c:pt idx="193">
                  <c:v>-0.14000000000000001</c:v>
                </c:pt>
                <c:pt idx="194">
                  <c:v>-0.12</c:v>
                </c:pt>
                <c:pt idx="195">
                  <c:v>-0.1</c:v>
                </c:pt>
                <c:pt idx="196">
                  <c:v>-0.08</c:v>
                </c:pt>
                <c:pt idx="197">
                  <c:v>-0.06</c:v>
                </c:pt>
                <c:pt idx="198">
                  <c:v>-0.04</c:v>
                </c:pt>
                <c:pt idx="199">
                  <c:v>-0.02</c:v>
                </c:pt>
                <c:pt idx="200">
                  <c:v>0</c:v>
                </c:pt>
                <c:pt idx="201">
                  <c:v>0.02</c:v>
                </c:pt>
                <c:pt idx="202">
                  <c:v>0.04</c:v>
                </c:pt>
                <c:pt idx="203">
                  <c:v>0.06</c:v>
                </c:pt>
                <c:pt idx="204">
                  <c:v>0.08</c:v>
                </c:pt>
                <c:pt idx="205">
                  <c:v>0.1</c:v>
                </c:pt>
                <c:pt idx="206">
                  <c:v>0.12</c:v>
                </c:pt>
                <c:pt idx="207">
                  <c:v>0.14000000000000001</c:v>
                </c:pt>
                <c:pt idx="208">
                  <c:v>0.16</c:v>
                </c:pt>
                <c:pt idx="209">
                  <c:v>0.18</c:v>
                </c:pt>
                <c:pt idx="210">
                  <c:v>0.2</c:v>
                </c:pt>
                <c:pt idx="211">
                  <c:v>0.22</c:v>
                </c:pt>
                <c:pt idx="212">
                  <c:v>0.24</c:v>
                </c:pt>
                <c:pt idx="213">
                  <c:v>0.26</c:v>
                </c:pt>
                <c:pt idx="214">
                  <c:v>0.28000000000000003</c:v>
                </c:pt>
                <c:pt idx="215">
                  <c:v>0.3</c:v>
                </c:pt>
                <c:pt idx="216">
                  <c:v>0.32</c:v>
                </c:pt>
                <c:pt idx="217">
                  <c:v>0.34</c:v>
                </c:pt>
                <c:pt idx="218">
                  <c:v>0.36</c:v>
                </c:pt>
                <c:pt idx="219">
                  <c:v>0.38</c:v>
                </c:pt>
                <c:pt idx="220">
                  <c:v>0.4</c:v>
                </c:pt>
                <c:pt idx="221">
                  <c:v>0.42</c:v>
                </c:pt>
                <c:pt idx="222">
                  <c:v>0.44</c:v>
                </c:pt>
                <c:pt idx="223">
                  <c:v>0.46</c:v>
                </c:pt>
                <c:pt idx="224">
                  <c:v>0.48</c:v>
                </c:pt>
                <c:pt idx="225">
                  <c:v>0.5</c:v>
                </c:pt>
                <c:pt idx="226">
                  <c:v>0.52</c:v>
                </c:pt>
                <c:pt idx="227">
                  <c:v>0.54</c:v>
                </c:pt>
                <c:pt idx="228">
                  <c:v>0.56000000000000005</c:v>
                </c:pt>
                <c:pt idx="229">
                  <c:v>0.57999999999999996</c:v>
                </c:pt>
                <c:pt idx="230">
                  <c:v>0.6</c:v>
                </c:pt>
                <c:pt idx="231">
                  <c:v>0.62</c:v>
                </c:pt>
                <c:pt idx="232">
                  <c:v>0.64</c:v>
                </c:pt>
                <c:pt idx="233">
                  <c:v>0.66</c:v>
                </c:pt>
                <c:pt idx="234">
                  <c:v>0.68</c:v>
                </c:pt>
                <c:pt idx="235">
                  <c:v>0.7</c:v>
                </c:pt>
                <c:pt idx="236">
                  <c:v>0.72</c:v>
                </c:pt>
                <c:pt idx="237">
                  <c:v>0.74</c:v>
                </c:pt>
                <c:pt idx="238">
                  <c:v>0.76</c:v>
                </c:pt>
                <c:pt idx="239">
                  <c:v>0.78</c:v>
                </c:pt>
                <c:pt idx="240">
                  <c:v>0.8</c:v>
                </c:pt>
                <c:pt idx="241">
                  <c:v>0.82</c:v>
                </c:pt>
                <c:pt idx="242">
                  <c:v>0.84</c:v>
                </c:pt>
                <c:pt idx="243">
                  <c:v>0.86</c:v>
                </c:pt>
                <c:pt idx="244">
                  <c:v>0.88</c:v>
                </c:pt>
                <c:pt idx="245">
                  <c:v>0.9</c:v>
                </c:pt>
                <c:pt idx="246">
                  <c:v>0.92</c:v>
                </c:pt>
                <c:pt idx="247">
                  <c:v>0.94</c:v>
                </c:pt>
                <c:pt idx="248">
                  <c:v>0.96</c:v>
                </c:pt>
                <c:pt idx="249">
                  <c:v>0.98</c:v>
                </c:pt>
                <c:pt idx="250">
                  <c:v>1</c:v>
                </c:pt>
                <c:pt idx="251">
                  <c:v>1.02</c:v>
                </c:pt>
                <c:pt idx="252">
                  <c:v>1.04</c:v>
                </c:pt>
                <c:pt idx="253">
                  <c:v>1.06</c:v>
                </c:pt>
                <c:pt idx="254">
                  <c:v>1.08</c:v>
                </c:pt>
                <c:pt idx="255">
                  <c:v>1.1000000000000001</c:v>
                </c:pt>
                <c:pt idx="256">
                  <c:v>1.1200000000000001</c:v>
                </c:pt>
                <c:pt idx="257">
                  <c:v>1.1399999999999999</c:v>
                </c:pt>
                <c:pt idx="258">
                  <c:v>1.1599999999999999</c:v>
                </c:pt>
                <c:pt idx="259">
                  <c:v>1.18</c:v>
                </c:pt>
                <c:pt idx="260">
                  <c:v>1.2</c:v>
                </c:pt>
                <c:pt idx="261">
                  <c:v>1.22</c:v>
                </c:pt>
                <c:pt idx="262">
                  <c:v>1.24</c:v>
                </c:pt>
                <c:pt idx="263">
                  <c:v>1.26</c:v>
                </c:pt>
                <c:pt idx="264">
                  <c:v>1.28</c:v>
                </c:pt>
                <c:pt idx="265">
                  <c:v>1.3</c:v>
                </c:pt>
                <c:pt idx="266">
                  <c:v>1.32</c:v>
                </c:pt>
                <c:pt idx="267">
                  <c:v>1.34</c:v>
                </c:pt>
                <c:pt idx="268">
                  <c:v>1.36</c:v>
                </c:pt>
                <c:pt idx="269">
                  <c:v>1.38</c:v>
                </c:pt>
                <c:pt idx="270">
                  <c:v>1.4</c:v>
                </c:pt>
                <c:pt idx="271">
                  <c:v>1.42</c:v>
                </c:pt>
                <c:pt idx="272">
                  <c:v>1.44</c:v>
                </c:pt>
                <c:pt idx="273">
                  <c:v>1.46</c:v>
                </c:pt>
                <c:pt idx="274">
                  <c:v>1.48</c:v>
                </c:pt>
                <c:pt idx="275">
                  <c:v>1.5</c:v>
                </c:pt>
                <c:pt idx="276">
                  <c:v>1.52</c:v>
                </c:pt>
                <c:pt idx="277">
                  <c:v>1.54</c:v>
                </c:pt>
                <c:pt idx="278">
                  <c:v>1.56</c:v>
                </c:pt>
                <c:pt idx="279">
                  <c:v>1.58</c:v>
                </c:pt>
                <c:pt idx="280">
                  <c:v>1.6</c:v>
                </c:pt>
                <c:pt idx="281">
                  <c:v>1.62</c:v>
                </c:pt>
                <c:pt idx="282">
                  <c:v>1.64</c:v>
                </c:pt>
                <c:pt idx="283">
                  <c:v>1.66</c:v>
                </c:pt>
                <c:pt idx="284">
                  <c:v>1.68</c:v>
                </c:pt>
                <c:pt idx="285">
                  <c:v>1.7</c:v>
                </c:pt>
                <c:pt idx="286">
                  <c:v>1.72</c:v>
                </c:pt>
                <c:pt idx="287">
                  <c:v>1.74</c:v>
                </c:pt>
                <c:pt idx="288">
                  <c:v>1.76</c:v>
                </c:pt>
                <c:pt idx="289">
                  <c:v>1.78</c:v>
                </c:pt>
                <c:pt idx="290">
                  <c:v>1.8</c:v>
                </c:pt>
                <c:pt idx="291">
                  <c:v>1.82</c:v>
                </c:pt>
                <c:pt idx="292">
                  <c:v>1.84</c:v>
                </c:pt>
                <c:pt idx="293">
                  <c:v>1.86</c:v>
                </c:pt>
                <c:pt idx="294">
                  <c:v>1.88</c:v>
                </c:pt>
                <c:pt idx="295">
                  <c:v>1.9</c:v>
                </c:pt>
                <c:pt idx="296">
                  <c:v>1.92</c:v>
                </c:pt>
                <c:pt idx="297">
                  <c:v>1.94</c:v>
                </c:pt>
                <c:pt idx="298">
                  <c:v>1.96</c:v>
                </c:pt>
                <c:pt idx="299">
                  <c:v>1.98</c:v>
                </c:pt>
                <c:pt idx="300">
                  <c:v>2</c:v>
                </c:pt>
                <c:pt idx="301">
                  <c:v>2.02</c:v>
                </c:pt>
                <c:pt idx="302">
                  <c:v>2.04</c:v>
                </c:pt>
                <c:pt idx="303">
                  <c:v>2.06</c:v>
                </c:pt>
                <c:pt idx="304">
                  <c:v>2.08</c:v>
                </c:pt>
                <c:pt idx="305">
                  <c:v>2.1</c:v>
                </c:pt>
                <c:pt idx="306">
                  <c:v>2.12</c:v>
                </c:pt>
                <c:pt idx="307">
                  <c:v>2.14</c:v>
                </c:pt>
                <c:pt idx="308">
                  <c:v>2.16</c:v>
                </c:pt>
                <c:pt idx="309">
                  <c:v>2.1800000000000002</c:v>
                </c:pt>
                <c:pt idx="310">
                  <c:v>2.2000000000000002</c:v>
                </c:pt>
                <c:pt idx="311">
                  <c:v>2.2200000000000002</c:v>
                </c:pt>
                <c:pt idx="312">
                  <c:v>2.2400000000000002</c:v>
                </c:pt>
                <c:pt idx="313">
                  <c:v>2.2599999999999998</c:v>
                </c:pt>
                <c:pt idx="314">
                  <c:v>2.2799999999999998</c:v>
                </c:pt>
                <c:pt idx="315">
                  <c:v>2.2999999999999998</c:v>
                </c:pt>
                <c:pt idx="316">
                  <c:v>2.3199999999999998</c:v>
                </c:pt>
                <c:pt idx="317">
                  <c:v>2.34</c:v>
                </c:pt>
                <c:pt idx="318">
                  <c:v>2.36</c:v>
                </c:pt>
                <c:pt idx="319">
                  <c:v>2.38</c:v>
                </c:pt>
                <c:pt idx="320">
                  <c:v>2.4</c:v>
                </c:pt>
                <c:pt idx="321">
                  <c:v>2.42</c:v>
                </c:pt>
                <c:pt idx="322">
                  <c:v>2.44</c:v>
                </c:pt>
                <c:pt idx="323">
                  <c:v>2.46</c:v>
                </c:pt>
                <c:pt idx="324">
                  <c:v>2.48</c:v>
                </c:pt>
                <c:pt idx="325">
                  <c:v>2.5</c:v>
                </c:pt>
                <c:pt idx="326">
                  <c:v>2.52</c:v>
                </c:pt>
                <c:pt idx="327">
                  <c:v>2.54</c:v>
                </c:pt>
                <c:pt idx="328">
                  <c:v>2.56</c:v>
                </c:pt>
                <c:pt idx="329">
                  <c:v>2.58</c:v>
                </c:pt>
                <c:pt idx="330">
                  <c:v>2.6</c:v>
                </c:pt>
                <c:pt idx="331">
                  <c:v>2.62</c:v>
                </c:pt>
                <c:pt idx="332">
                  <c:v>2.64</c:v>
                </c:pt>
                <c:pt idx="333">
                  <c:v>2.66</c:v>
                </c:pt>
                <c:pt idx="334">
                  <c:v>2.68</c:v>
                </c:pt>
                <c:pt idx="335">
                  <c:v>2.7</c:v>
                </c:pt>
                <c:pt idx="336">
                  <c:v>2.72</c:v>
                </c:pt>
                <c:pt idx="337">
                  <c:v>2.74</c:v>
                </c:pt>
                <c:pt idx="338">
                  <c:v>2.76</c:v>
                </c:pt>
                <c:pt idx="339">
                  <c:v>2.78</c:v>
                </c:pt>
                <c:pt idx="340">
                  <c:v>2.8</c:v>
                </c:pt>
                <c:pt idx="341">
                  <c:v>2.82</c:v>
                </c:pt>
                <c:pt idx="342">
                  <c:v>2.84</c:v>
                </c:pt>
                <c:pt idx="343">
                  <c:v>2.86</c:v>
                </c:pt>
                <c:pt idx="344">
                  <c:v>2.88</c:v>
                </c:pt>
                <c:pt idx="345">
                  <c:v>2.9</c:v>
                </c:pt>
                <c:pt idx="346">
                  <c:v>2.92</c:v>
                </c:pt>
                <c:pt idx="347">
                  <c:v>2.94</c:v>
                </c:pt>
                <c:pt idx="348">
                  <c:v>2.96</c:v>
                </c:pt>
                <c:pt idx="349">
                  <c:v>2.98</c:v>
                </c:pt>
                <c:pt idx="350">
                  <c:v>3</c:v>
                </c:pt>
                <c:pt idx="351">
                  <c:v>3.02</c:v>
                </c:pt>
                <c:pt idx="352">
                  <c:v>3.04</c:v>
                </c:pt>
                <c:pt idx="353">
                  <c:v>3.06</c:v>
                </c:pt>
                <c:pt idx="354">
                  <c:v>3.08</c:v>
                </c:pt>
                <c:pt idx="355">
                  <c:v>3.1</c:v>
                </c:pt>
                <c:pt idx="356">
                  <c:v>3.12</c:v>
                </c:pt>
                <c:pt idx="357">
                  <c:v>3.14</c:v>
                </c:pt>
                <c:pt idx="358">
                  <c:v>3.16</c:v>
                </c:pt>
                <c:pt idx="359">
                  <c:v>3.18</c:v>
                </c:pt>
                <c:pt idx="360">
                  <c:v>3.2</c:v>
                </c:pt>
                <c:pt idx="361">
                  <c:v>3.22</c:v>
                </c:pt>
                <c:pt idx="362">
                  <c:v>3.24</c:v>
                </c:pt>
                <c:pt idx="363">
                  <c:v>3.26</c:v>
                </c:pt>
                <c:pt idx="364">
                  <c:v>3.28</c:v>
                </c:pt>
                <c:pt idx="365">
                  <c:v>3.3</c:v>
                </c:pt>
                <c:pt idx="366">
                  <c:v>3.32</c:v>
                </c:pt>
                <c:pt idx="367">
                  <c:v>3.34</c:v>
                </c:pt>
                <c:pt idx="368">
                  <c:v>3.36</c:v>
                </c:pt>
                <c:pt idx="369">
                  <c:v>3.38</c:v>
                </c:pt>
                <c:pt idx="370">
                  <c:v>3.4</c:v>
                </c:pt>
                <c:pt idx="371">
                  <c:v>3.42</c:v>
                </c:pt>
                <c:pt idx="372">
                  <c:v>3.44</c:v>
                </c:pt>
                <c:pt idx="373">
                  <c:v>3.46</c:v>
                </c:pt>
                <c:pt idx="374">
                  <c:v>3.48</c:v>
                </c:pt>
                <c:pt idx="375">
                  <c:v>3.5</c:v>
                </c:pt>
                <c:pt idx="376">
                  <c:v>3.52</c:v>
                </c:pt>
                <c:pt idx="377">
                  <c:v>3.54</c:v>
                </c:pt>
                <c:pt idx="378">
                  <c:v>3.56</c:v>
                </c:pt>
                <c:pt idx="379">
                  <c:v>3.58</c:v>
                </c:pt>
                <c:pt idx="380">
                  <c:v>3.6</c:v>
                </c:pt>
                <c:pt idx="381">
                  <c:v>3.62</c:v>
                </c:pt>
                <c:pt idx="382">
                  <c:v>3.64</c:v>
                </c:pt>
                <c:pt idx="383">
                  <c:v>3.66</c:v>
                </c:pt>
                <c:pt idx="384">
                  <c:v>3.68</c:v>
                </c:pt>
                <c:pt idx="385">
                  <c:v>3.7</c:v>
                </c:pt>
                <c:pt idx="386">
                  <c:v>3.72</c:v>
                </c:pt>
                <c:pt idx="387">
                  <c:v>3.74</c:v>
                </c:pt>
                <c:pt idx="388">
                  <c:v>3.76</c:v>
                </c:pt>
                <c:pt idx="389">
                  <c:v>3.78</c:v>
                </c:pt>
                <c:pt idx="390">
                  <c:v>3.8</c:v>
                </c:pt>
                <c:pt idx="391">
                  <c:v>3.82</c:v>
                </c:pt>
                <c:pt idx="392">
                  <c:v>3.84</c:v>
                </c:pt>
                <c:pt idx="393">
                  <c:v>3.86</c:v>
                </c:pt>
                <c:pt idx="394">
                  <c:v>3.88</c:v>
                </c:pt>
                <c:pt idx="395">
                  <c:v>3.9</c:v>
                </c:pt>
                <c:pt idx="396">
                  <c:v>3.92</c:v>
                </c:pt>
                <c:pt idx="397">
                  <c:v>3.94</c:v>
                </c:pt>
                <c:pt idx="398">
                  <c:v>3.96</c:v>
                </c:pt>
                <c:pt idx="399">
                  <c:v>3.98</c:v>
                </c:pt>
                <c:pt idx="400">
                  <c:v>4</c:v>
                </c:pt>
              </c:numCache>
            </c:numRef>
          </c:xVal>
          <c:yVal>
            <c:numRef>
              <c:f>'双曲線関数，孤立波形算定'!$V$6:$V$406</c:f>
              <c:numCache>
                <c:formatCode>General</c:formatCode>
                <c:ptCount val="401"/>
                <c:pt idx="0">
                  <c:v>2.250531859409767E-9</c:v>
                </c:pt>
                <c:pt idx="1">
                  <c:v>2.4998234961595593E-9</c:v>
                </c:pt>
                <c:pt idx="2">
                  <c:v>2.7767291921276344E-9</c:v>
                </c:pt>
                <c:pt idx="3">
                  <c:v>3.0843077593682991E-9</c:v>
                </c:pt>
                <c:pt idx="4">
                  <c:v>3.4259568348450443E-9</c:v>
                </c:pt>
                <c:pt idx="5">
                  <c:v>3.8054504120980612E-9</c:v>
                </c:pt>
                <c:pt idx="6">
                  <c:v>4.2269805302980318E-9</c:v>
                </c:pt>
                <c:pt idx="7">
                  <c:v>4.6952035812001455E-9</c:v>
                </c:pt>
                <c:pt idx="8">
                  <c:v>5.2152917455236511E-9</c:v>
                </c:pt>
                <c:pt idx="9">
                  <c:v>5.79299012694356E-9</c:v>
                </c:pt>
                <c:pt idx="10">
                  <c:v>6.4346802148197695E-9</c:v>
                </c:pt>
                <c:pt idx="11">
                  <c:v>7.1474503766980739E-9</c:v>
                </c:pt>
                <c:pt idx="12">
                  <c:v>7.9391741592714598E-9</c:v>
                </c:pt>
                <c:pt idx="13">
                  <c:v>8.8185972627454198E-9</c:v>
                </c:pt>
                <c:pt idx="14">
                  <c:v>9.7954341493608504E-9</c:v>
                </c:pt>
                <c:pt idx="15">
                  <c:v>1.0880475353250423E-8</c:v>
                </c:pt>
                <c:pt idx="16">
                  <c:v>1.2085706677016278E-8</c:v>
                </c:pt>
                <c:pt idx="17">
                  <c:v>1.342444159172156E-8</c:v>
                </c:pt>
                <c:pt idx="18">
                  <c:v>1.4911468302838125E-8</c:v>
                </c:pt>
                <c:pt idx="19">
                  <c:v>1.6563213106699859E-8</c:v>
                </c:pt>
                <c:pt idx="20">
                  <c:v>1.8397921841960767E-8</c:v>
                </c:pt>
                <c:pt idx="21">
                  <c:v>2.043586144044233E-8</c:v>
                </c:pt>
                <c:pt idx="22">
                  <c:v>2.269954380377982E-8</c:v>
                </c:pt>
                <c:pt idx="23">
                  <c:v>2.5213974478896853E-8</c:v>
                </c:pt>
                <c:pt idx="24">
                  <c:v>2.8006928879273517E-8</c:v>
                </c:pt>
                <c:pt idx="25">
                  <c:v>3.1109259103256708E-8</c:v>
                </c:pt>
                <c:pt idx="26">
                  <c:v>3.4555234738645429E-8</c:v>
                </c:pt>
                <c:pt idx="27">
                  <c:v>3.8382921418209758E-8</c:v>
                </c:pt>
                <c:pt idx="28">
                  <c:v>4.2634601307812732E-8</c:v>
                </c:pt>
                <c:pt idx="29">
                  <c:v>4.7357240172007327E-8</c:v>
                </c:pt>
                <c:pt idx="30">
                  <c:v>5.2603006176489399E-8</c:v>
                </c:pt>
                <c:pt idx="31">
                  <c:v>5.8429846158296017E-8</c:v>
                </c:pt>
                <c:pt idx="32">
                  <c:v>6.4902125729441439E-8</c:v>
                </c:pt>
                <c:pt idx="33">
                  <c:v>7.2091340284812019E-8</c:v>
                </c:pt>
                <c:pt idx="34">
                  <c:v>8.0076904768371994E-8</c:v>
                </c:pt>
                <c:pt idx="35">
                  <c:v>8.8947030921721201E-8</c:v>
                </c:pt>
                <c:pt idx="36">
                  <c:v>9.8799701705405821E-8</c:v>
                </c:pt>
                <c:pt idx="37">
                  <c:v>1.0974375365677491E-7</c:v>
                </c:pt>
                <c:pt idx="38">
                  <c:v>1.2190007914048568E-7</c:v>
                </c:pt>
                <c:pt idx="39">
                  <c:v>1.3540296177211926E-7</c:v>
                </c:pt>
                <c:pt idx="40">
                  <c:v>1.5040155976643068E-7</c:v>
                </c:pt>
                <c:pt idx="41">
                  <c:v>1.6706155359578313E-7</c:v>
                </c:pt>
                <c:pt idx="42">
                  <c:v>1.8556697615930781E-7</c:v>
                </c:pt>
                <c:pt idx="43">
                  <c:v>2.061222456793936E-7</c:v>
                </c:pt>
                <c:pt idx="44">
                  <c:v>2.2895442378147318E-7</c:v>
                </c:pt>
                <c:pt idx="45">
                  <c:v>2.5431572370047339E-7</c:v>
                </c:pt>
                <c:pt idx="46">
                  <c:v>2.8248629632025383E-7</c:v>
                </c:pt>
                <c:pt idx="47">
                  <c:v>3.1377732482130626E-7</c:v>
                </c:pt>
                <c:pt idx="48">
                  <c:v>3.4853446212091342E-7</c:v>
                </c:pt>
                <c:pt idx="49">
                  <c:v>3.8714164907646226E-7</c:v>
                </c:pt>
                <c:pt idx="50">
                  <c:v>4.3002535562850737E-7</c:v>
                </c:pt>
                <c:pt idx="51">
                  <c:v>4.7765929173196905E-7</c:v>
                </c:pt>
                <c:pt idx="52">
                  <c:v>5.3056964011307449E-7</c:v>
                </c:pt>
                <c:pt idx="53">
                  <c:v>5.8934086865365462E-7</c:v>
                </c:pt>
                <c:pt idx="54">
                  <c:v>6.5462218660686995E-7</c:v>
                </c:pt>
                <c:pt idx="55">
                  <c:v>7.2713471596000208E-7</c:v>
                </c:pt>
                <c:pt idx="56">
                  <c:v>8.0767945715920496E-7</c:v>
                </c:pt>
                <c:pt idx="57">
                  <c:v>8.9714613718531051E-7</c:v>
                </c:pt>
                <c:pt idx="58">
                  <c:v>9.965230377157252E-7</c:v>
                </c:pt>
                <c:pt idx="59">
                  <c:v>1.1069079119328992E-6</c:v>
                </c:pt>
                <c:pt idx="60">
                  <c:v>1.2295201105641715E-6</c:v>
                </c:pt>
                <c:pt idx="61">
                  <c:v>1.3657140510939622E-6</c:v>
                </c:pt>
                <c:pt idx="62">
                  <c:v>1.5169941789245484E-6</c:v>
                </c:pt>
                <c:pt idx="63">
                  <c:v>1.6850315857399431E-6</c:v>
                </c:pt>
                <c:pt idx="64">
                  <c:v>1.8716824686307267E-6</c:v>
                </c:pt>
                <c:pt idx="65">
                  <c:v>2.0790086338676626E-6</c:v>
                </c:pt>
                <c:pt idx="66">
                  <c:v>2.3093002717937756E-6</c:v>
                </c:pt>
                <c:pt idx="67">
                  <c:v>2.5651012543865557E-6</c:v>
                </c:pt>
                <c:pt idx="68">
                  <c:v>2.8492372349017182E-6</c:v>
                </c:pt>
                <c:pt idx="69">
                  <c:v>3.1648468599545795E-6</c:v>
                </c:pt>
                <c:pt idx="70">
                  <c:v>3.5154164387659846E-6</c:v>
                </c:pt>
                <c:pt idx="71">
                  <c:v>3.9048184524763407E-6</c:v>
                </c:pt>
                <c:pt idx="72">
                  <c:v>4.337354328834472E-6</c:v>
                </c:pt>
                <c:pt idx="73">
                  <c:v>4.8178019546659381E-6</c:v>
                </c:pt>
                <c:pt idx="74">
                  <c:v>5.3514684508369101E-6</c:v>
                </c:pt>
                <c:pt idx="75">
                  <c:v>5.9442487925318746E-6</c:v>
                </c:pt>
                <c:pt idx="76">
                  <c:v>6.6026909221970904E-6</c:v>
                </c:pt>
                <c:pt idx="77">
                  <c:v>7.3340680741773778E-6</c:v>
                </c:pt>
                <c:pt idx="78">
                  <c:v>8.1464591096817358E-6</c:v>
                </c:pt>
                <c:pt idx="79">
                  <c:v>9.0488377491309226E-6</c:v>
                </c:pt>
                <c:pt idx="80">
                  <c:v>1.0051171687139651E-5</c:v>
                </c:pt>
                <c:pt idx="81">
                  <c:v>1.1164532684449973E-5</c:v>
                </c:pt>
                <c:pt idx="82">
                  <c:v>1.2401218852260652E-5</c:v>
                </c:pt>
                <c:pt idx="83">
                  <c:v>1.377489047892108E-5</c:v>
                </c:pt>
                <c:pt idx="84">
                  <c:v>1.5300720898357959E-5</c:v>
                </c:pt>
                <c:pt idx="85">
                  <c:v>1.6995564065519989E-5</c:v>
                </c:pt>
                <c:pt idx="86">
                  <c:v>1.8878140688381434E-5</c:v>
                </c:pt>
                <c:pt idx="87">
                  <c:v>2.0969244970662386E-5</c:v>
                </c:pt>
                <c:pt idx="88">
                  <c:v>2.329197424664733E-5</c:v>
                </c:pt>
                <c:pt idx="89">
                  <c:v>2.5871984041801444E-5</c:v>
                </c:pt>
                <c:pt idx="90">
                  <c:v>2.8737771373059455E-5</c:v>
                </c:pt>
                <c:pt idx="91">
                  <c:v>3.1920989413763443E-5</c:v>
                </c:pt>
                <c:pt idx="92">
                  <c:v>3.5456796993643967E-5</c:v>
                </c:pt>
                <c:pt idx="93">
                  <c:v>3.9384246787750908E-5</c:v>
                </c:pt>
                <c:pt idx="94">
                  <c:v>4.3746716474023377E-5</c:v>
                </c:pt>
                <c:pt idx="95">
                  <c:v>4.8592387611870591E-5</c:v>
                </c:pt>
                <c:pt idx="96">
                  <c:v>5.3974777518858008E-5</c:v>
                </c:pt>
                <c:pt idx="97">
                  <c:v>5.9953330005042797E-5</c:v>
                </c:pt>
                <c:pt idx="98">
                  <c:v>6.659407147097758E-5</c:v>
                </c:pt>
                <c:pt idx="99">
                  <c:v>7.3970339592882933E-5</c:v>
                </c:pt>
                <c:pt idx="100">
                  <c:v>8.2163592614705022E-5</c:v>
                </c:pt>
                <c:pt idx="101">
                  <c:v>9.1264308150259323E-5</c:v>
                </c:pt>
                <c:pt idx="102">
                  <c:v>1.0137298137888518E-4</c:v>
                </c:pt>
                <c:pt idx="103">
                  <c:v>1.1260123360542847E-4</c:v>
                </c:pt>
                <c:pt idx="104">
                  <c:v>1.2507304336149879E-4</c:v>
                </c:pt>
                <c:pt idx="105">
                  <c:v>1.3892611356254093E-4</c:v>
                </c:pt>
                <c:pt idx="106">
                  <c:v>1.5431338971839137E-4</c:v>
                </c:pt>
                <c:pt idx="107">
                  <c:v>1.7140474583918008E-4</c:v>
                </c:pt>
                <c:pt idx="108">
                  <c:v>1.9038885650074375E-4</c:v>
                </c:pt>
                <c:pt idx="109">
                  <c:v>2.1147527555295494E-4</c:v>
                </c:pt>
                <c:pt idx="110">
                  <c:v>2.3489674419120875E-4</c:v>
                </c:pt>
                <c:pt idx="111">
                  <c:v>2.6091175358841472E-4</c:v>
                </c:pt>
                <c:pt idx="112">
                  <c:v>2.8980739002709336E-4</c:v>
                </c:pt>
                <c:pt idx="113">
                  <c:v>3.2190249350578089E-4</c:v>
                </c:pt>
                <c:pt idx="114">
                  <c:v>3.5755116415065195E-4</c:v>
                </c:pt>
                <c:pt idx="115">
                  <c:v>3.971466544744394E-4</c:v>
                </c:pt>
                <c:pt idx="116">
                  <c:v>4.4112568962561801E-4</c:v>
                </c:pt>
                <c:pt idx="117">
                  <c:v>4.8997326229963589E-4</c:v>
                </c:pt>
                <c:pt idx="118">
                  <c:v>5.4422795398193337E-4</c:v>
                </c:pt>
                <c:pt idx="119">
                  <c:v>6.0448783970405858E-4</c:v>
                </c:pt>
                <c:pt idx="120">
                  <c:v>6.7141703956691951E-4</c:v>
                </c:pt>
                <c:pt idx="121">
                  <c:v>7.457529869698094E-4</c:v>
                </c:pt>
                <c:pt idx="122">
                  <c:v>8.2831449083399858E-4</c:v>
                </c:pt>
                <c:pt idx="123">
                  <c:v>9.2001067718166976E-4</c:v>
                </c:pt>
                <c:pt idx="124">
                  <c:v>1.0218509042834243E-3</c:v>
                </c:pt>
                <c:pt idx="125">
                  <c:v>1.1349557552806514E-3</c:v>
                </c:pt>
                <c:pt idx="126">
                  <c:v>1.260569222783322E-3</c:v>
                </c:pt>
                <c:pt idx="127">
                  <c:v>1.4000722114994916E-3</c:v>
                </c:pt>
                <c:pt idx="128">
                  <c:v>1.5549974975272406E-3</c:v>
                </c:pt>
                <c:pt idx="129">
                  <c:v>1.7270462965859163E-3</c:v>
                </c:pt>
                <c:pt idx="130">
                  <c:v>1.9181066082260357E-3</c:v>
                </c:pt>
                <c:pt idx="131">
                  <c:v>2.130273518969006E-3</c:v>
                </c:pt>
                <c:pt idx="132">
                  <c:v>2.3658716644052455E-3</c:v>
                </c:pt>
                <c:pt idx="133">
                  <c:v>2.6274800685146325E-3</c:v>
                </c:pt>
                <c:pt idx="134">
                  <c:v>2.917959597828024E-3</c:v>
                </c:pt>
                <c:pt idx="135">
                  <c:v>3.2404832884420074E-3</c:v>
                </c:pt>
                <c:pt idx="136">
                  <c:v>3.5985698251960953E-3</c:v>
                </c:pt>
                <c:pt idx="137">
                  <c:v>3.9961204743162899E-3</c:v>
                </c:pt>
                <c:pt idx="138">
                  <c:v>4.4374597932260972E-3</c:v>
                </c:pt>
                <c:pt idx="139">
                  <c:v>4.9273804636145715E-3</c:v>
                </c:pt>
                <c:pt idx="140">
                  <c:v>5.4711926156771938E-3</c:v>
                </c:pt>
                <c:pt idx="141">
                  <c:v>6.0747780319738813E-3</c:v>
                </c:pt>
                <c:pt idx="142">
                  <c:v>6.7446496376196968E-3</c:v>
                </c:pt>
                <c:pt idx="143">
                  <c:v>7.4880166983007871E-3</c:v>
                </c:pt>
                <c:pt idx="144">
                  <c:v>8.3128561573109789E-3</c:v>
                </c:pt>
                <c:pt idx="145">
                  <c:v>9.2279905454355562E-3</c:v>
                </c:pt>
                <c:pt idx="146">
                  <c:v>1.0243172890561397E-2</c:v>
                </c:pt>
                <c:pt idx="147">
                  <c:v>1.136917903424374E-2</c:v>
                </c:pt>
                <c:pt idx="148">
                  <c:v>1.2617907726245652E-2</c:v>
                </c:pt>
                <c:pt idx="149">
                  <c:v>1.4002488810540267E-2</c:v>
                </c:pt>
                <c:pt idx="150">
                  <c:v>1.5537399731632408E-2</c:v>
                </c:pt>
                <c:pt idx="151">
                  <c:v>1.723859047128886E-2</c:v>
                </c:pt>
                <c:pt idx="152">
                  <c:v>1.9123616864410442E-2</c:v>
                </c:pt>
                <c:pt idx="153">
                  <c:v>2.1211782028728154E-2</c:v>
                </c:pt>
                <c:pt idx="154">
                  <c:v>2.3524285364295232E-2</c:v>
                </c:pt>
                <c:pt idx="155">
                  <c:v>2.6084378221333082E-2</c:v>
                </c:pt>
                <c:pt idx="156">
                  <c:v>2.8917524882566513E-2</c:v>
                </c:pt>
                <c:pt idx="157">
                  <c:v>3.2051566940072433E-2</c:v>
                </c:pt>
                <c:pt idx="158">
                  <c:v>3.5516888445764588E-2</c:v>
                </c:pt>
                <c:pt idx="159">
                  <c:v>3.9346578355587351E-2</c:v>
                </c:pt>
                <c:pt idx="160">
                  <c:v>4.3576585745030122E-2</c:v>
                </c:pt>
                <c:pt idx="161">
                  <c:v>4.8245862021271138E-2</c:v>
                </c:pt>
                <c:pt idx="162">
                  <c:v>5.3396482868725996E-2</c:v>
                </c:pt>
                <c:pt idx="163">
                  <c:v>5.9073740915521644E-2</c:v>
                </c:pt>
                <c:pt idx="164">
                  <c:v>6.5326198078596825E-2</c:v>
                </c:pt>
                <c:pt idx="165">
                  <c:v>7.2205684223395392E-2</c:v>
                </c:pt>
                <c:pt idx="166">
                  <c:v>7.9767226162884619E-2</c:v>
                </c:pt>
                <c:pt idx="167">
                  <c:v>8.8068888143022064E-2</c:v>
                </c:pt>
                <c:pt idx="168">
                  <c:v>9.7171501870605081E-2</c:v>
                </c:pt>
                <c:pt idx="169">
                  <c:v>0.10713826092824658</c:v>
                </c:pt>
                <c:pt idx="170">
                  <c:v>0.11803415123776186</c:v>
                </c:pt>
                <c:pt idx="171">
                  <c:v>0.12992518629481989</c:v>
                </c:pt>
                <c:pt idx="172">
                  <c:v>0.14287741350787092</c:v>
                </c:pt>
                <c:pt idx="173">
                  <c:v>0.15695565653969035</c:v>
                </c:pt>
                <c:pt idx="174">
                  <c:v>0.1722219585944274</c:v>
                </c:pt>
                <c:pt idx="175">
                  <c:v>0.18873369376702775</c:v>
                </c:pt>
                <c:pt idx="176">
                  <c:v>0.20654131864963482</c:v>
                </c:pt>
                <c:pt idx="177">
                  <c:v>0.22568574525010671</c:v>
                </c:pt>
                <c:pt idx="178">
                  <c:v>0.24619532986005568</c:v>
                </c:pt>
                <c:pt idx="179">
                  <c:v>0.26808249173310994</c:v>
                </c:pt>
                <c:pt idx="180">
                  <c:v>0.29134000107525315</c:v>
                </c:pt>
                <c:pt idx="181">
                  <c:v>0.31593700836921623</c:v>
                </c:pt>
                <c:pt idx="182">
                  <c:v>0.34181492637535327</c:v>
                </c:pt>
                <c:pt idx="183">
                  <c:v>0.36888332138708002</c:v>
                </c:pt>
                <c:pt idx="184">
                  <c:v>0.39701601949278509</c:v>
                </c:pt>
                <c:pt idx="185">
                  <c:v>0.42604768337806592</c:v>
                </c:pt>
                <c:pt idx="186">
                  <c:v>0.45577116073724444</c:v>
                </c:pt>
                <c:pt idx="187">
                  <c:v>0.4859359402748632</c:v>
                </c:pt>
                <c:pt idx="188">
                  <c:v>0.51624806794315004</c:v>
                </c:pt>
                <c:pt idx="189">
                  <c:v>0.5463718662462409</c:v>
                </c:pt>
                <c:pt idx="190">
                  <c:v>0.57593375534912616</c:v>
                </c:pt>
                <c:pt idx="191">
                  <c:v>0.60452839043577411</c:v>
                </c:pt>
                <c:pt idx="192">
                  <c:v>0.6317272029110359</c:v>
                </c:pt>
                <c:pt idx="193">
                  <c:v>0.65708926653081645</c:v>
                </c:pt>
                <c:pt idx="194">
                  <c:v>0.68017421281042767</c:v>
                </c:pt>
                <c:pt idx="195">
                  <c:v>0.70055670951629112</c:v>
                </c:pt>
                <c:pt idx="196">
                  <c:v>0.71784181426149674</c:v>
                </c:pt>
                <c:pt idx="197">
                  <c:v>0.73168034861371045</c:v>
                </c:pt>
                <c:pt idx="198">
                  <c:v>0.74178333322776491</c:v>
                </c:pt>
                <c:pt idx="199">
                  <c:v>0.74793450339558709</c:v>
                </c:pt>
                <c:pt idx="200">
                  <c:v>0.75</c:v>
                </c:pt>
                <c:pt idx="201">
                  <c:v>0.74793450339558709</c:v>
                </c:pt>
                <c:pt idx="202">
                  <c:v>0.74178333322776491</c:v>
                </c:pt>
                <c:pt idx="203">
                  <c:v>0.73168034861371045</c:v>
                </c:pt>
                <c:pt idx="204">
                  <c:v>0.71784181426149674</c:v>
                </c:pt>
                <c:pt idx="205">
                  <c:v>0.70055670951629112</c:v>
                </c:pt>
                <c:pt idx="206">
                  <c:v>0.68017421281042767</c:v>
                </c:pt>
                <c:pt idx="207">
                  <c:v>0.65708926653081645</c:v>
                </c:pt>
                <c:pt idx="208">
                  <c:v>0.6317272029110359</c:v>
                </c:pt>
                <c:pt idx="209">
                  <c:v>0.60452839043577411</c:v>
                </c:pt>
                <c:pt idx="210">
                  <c:v>0.57593375534912616</c:v>
                </c:pt>
                <c:pt idx="211">
                  <c:v>0.5463718662462409</c:v>
                </c:pt>
                <c:pt idx="212">
                  <c:v>0.51624806794315004</c:v>
                </c:pt>
                <c:pt idx="213">
                  <c:v>0.4859359402748632</c:v>
                </c:pt>
                <c:pt idx="214">
                  <c:v>0.45577116073724444</c:v>
                </c:pt>
                <c:pt idx="215">
                  <c:v>0.42604768337806592</c:v>
                </c:pt>
                <c:pt idx="216">
                  <c:v>0.39701601949278509</c:v>
                </c:pt>
                <c:pt idx="217">
                  <c:v>0.36888332138708002</c:v>
                </c:pt>
                <c:pt idx="218">
                  <c:v>0.34181492637535327</c:v>
                </c:pt>
                <c:pt idx="219">
                  <c:v>0.31593700836921623</c:v>
                </c:pt>
                <c:pt idx="220">
                  <c:v>0.29134000107525315</c:v>
                </c:pt>
                <c:pt idx="221">
                  <c:v>0.26808249173310994</c:v>
                </c:pt>
                <c:pt idx="222">
                  <c:v>0.24619532986005568</c:v>
                </c:pt>
                <c:pt idx="223">
                  <c:v>0.22568574525010671</c:v>
                </c:pt>
                <c:pt idx="224">
                  <c:v>0.20654131864963482</c:v>
                </c:pt>
                <c:pt idx="225">
                  <c:v>0.18873369376702775</c:v>
                </c:pt>
                <c:pt idx="226">
                  <c:v>0.1722219585944274</c:v>
                </c:pt>
                <c:pt idx="227">
                  <c:v>0.15695565653969035</c:v>
                </c:pt>
                <c:pt idx="228">
                  <c:v>0.14287741350787092</c:v>
                </c:pt>
                <c:pt idx="229">
                  <c:v>0.12992518629481989</c:v>
                </c:pt>
                <c:pt idx="230">
                  <c:v>0.11803415123776186</c:v>
                </c:pt>
                <c:pt idx="231">
                  <c:v>0.10713826092824658</c:v>
                </c:pt>
                <c:pt idx="232">
                  <c:v>9.7171501870605081E-2</c:v>
                </c:pt>
                <c:pt idx="233">
                  <c:v>8.8068888143022064E-2</c:v>
                </c:pt>
                <c:pt idx="234">
                  <c:v>7.9767226162884619E-2</c:v>
                </c:pt>
                <c:pt idx="235">
                  <c:v>7.2205684223395392E-2</c:v>
                </c:pt>
                <c:pt idx="236">
                  <c:v>6.5326198078596825E-2</c:v>
                </c:pt>
                <c:pt idx="237">
                  <c:v>5.9073740915521644E-2</c:v>
                </c:pt>
                <c:pt idx="238">
                  <c:v>5.3396482868725996E-2</c:v>
                </c:pt>
                <c:pt idx="239">
                  <c:v>4.8245862021271138E-2</c:v>
                </c:pt>
                <c:pt idx="240">
                  <c:v>4.3576585745030122E-2</c:v>
                </c:pt>
                <c:pt idx="241">
                  <c:v>3.9346578355587351E-2</c:v>
                </c:pt>
                <c:pt idx="242">
                  <c:v>3.5516888445764588E-2</c:v>
                </c:pt>
                <c:pt idx="243">
                  <c:v>3.2051566940072433E-2</c:v>
                </c:pt>
                <c:pt idx="244">
                  <c:v>2.8917524882566513E-2</c:v>
                </c:pt>
                <c:pt idx="245">
                  <c:v>2.6084378221333082E-2</c:v>
                </c:pt>
                <c:pt idx="246">
                  <c:v>2.3524285364295232E-2</c:v>
                </c:pt>
                <c:pt idx="247">
                  <c:v>2.1211782028728154E-2</c:v>
                </c:pt>
                <c:pt idx="248">
                  <c:v>1.9123616864410442E-2</c:v>
                </c:pt>
                <c:pt idx="249">
                  <c:v>1.723859047128886E-2</c:v>
                </c:pt>
                <c:pt idx="250">
                  <c:v>1.5537399731632408E-2</c:v>
                </c:pt>
                <c:pt idx="251">
                  <c:v>1.4002488810540267E-2</c:v>
                </c:pt>
                <c:pt idx="252">
                  <c:v>1.2617907726245652E-2</c:v>
                </c:pt>
                <c:pt idx="253">
                  <c:v>1.136917903424374E-2</c:v>
                </c:pt>
                <c:pt idx="254">
                  <c:v>1.0243172890561397E-2</c:v>
                </c:pt>
                <c:pt idx="255">
                  <c:v>9.2279905454355562E-3</c:v>
                </c:pt>
                <c:pt idx="256">
                  <c:v>8.3128561573109789E-3</c:v>
                </c:pt>
                <c:pt idx="257">
                  <c:v>7.4880166983007871E-3</c:v>
                </c:pt>
                <c:pt idx="258">
                  <c:v>6.7446496376196968E-3</c:v>
                </c:pt>
                <c:pt idx="259">
                  <c:v>6.0747780319738813E-3</c:v>
                </c:pt>
                <c:pt idx="260">
                  <c:v>5.4711926156771938E-3</c:v>
                </c:pt>
                <c:pt idx="261">
                  <c:v>4.9273804636145715E-3</c:v>
                </c:pt>
                <c:pt idx="262">
                  <c:v>4.4374597932260972E-3</c:v>
                </c:pt>
                <c:pt idx="263">
                  <c:v>3.9961204743162899E-3</c:v>
                </c:pt>
                <c:pt idx="264">
                  <c:v>3.5985698251960953E-3</c:v>
                </c:pt>
                <c:pt idx="265">
                  <c:v>3.2404832884420074E-3</c:v>
                </c:pt>
                <c:pt idx="266">
                  <c:v>2.917959597828024E-3</c:v>
                </c:pt>
                <c:pt idx="267">
                  <c:v>2.6274800685146325E-3</c:v>
                </c:pt>
                <c:pt idx="268">
                  <c:v>2.3658716644052455E-3</c:v>
                </c:pt>
                <c:pt idx="269">
                  <c:v>2.130273518969006E-3</c:v>
                </c:pt>
                <c:pt idx="270">
                  <c:v>1.9181066082260357E-3</c:v>
                </c:pt>
                <c:pt idx="271">
                  <c:v>1.7270462965859163E-3</c:v>
                </c:pt>
                <c:pt idx="272">
                  <c:v>1.5549974975272406E-3</c:v>
                </c:pt>
                <c:pt idx="273">
                  <c:v>1.4000722114994916E-3</c:v>
                </c:pt>
                <c:pt idx="274">
                  <c:v>1.260569222783322E-3</c:v>
                </c:pt>
                <c:pt idx="275">
                  <c:v>1.1349557552806514E-3</c:v>
                </c:pt>
                <c:pt idx="276">
                  <c:v>1.0218509042834243E-3</c:v>
                </c:pt>
                <c:pt idx="277">
                  <c:v>9.2001067718166976E-4</c:v>
                </c:pt>
                <c:pt idx="278">
                  <c:v>8.2831449083399858E-4</c:v>
                </c:pt>
                <c:pt idx="279">
                  <c:v>7.457529869698094E-4</c:v>
                </c:pt>
                <c:pt idx="280">
                  <c:v>6.7141703956691951E-4</c:v>
                </c:pt>
                <c:pt idx="281">
                  <c:v>6.0448783970405858E-4</c:v>
                </c:pt>
                <c:pt idx="282">
                  <c:v>5.4422795398193337E-4</c:v>
                </c:pt>
                <c:pt idx="283">
                  <c:v>4.8997326229963589E-4</c:v>
                </c:pt>
                <c:pt idx="284">
                  <c:v>4.4112568962561801E-4</c:v>
                </c:pt>
                <c:pt idx="285">
                  <c:v>3.971466544744394E-4</c:v>
                </c:pt>
                <c:pt idx="286">
                  <c:v>3.5755116415065195E-4</c:v>
                </c:pt>
                <c:pt idx="287">
                  <c:v>3.2190249350578089E-4</c:v>
                </c:pt>
                <c:pt idx="288">
                  <c:v>2.8980739002709336E-4</c:v>
                </c:pt>
                <c:pt idx="289">
                  <c:v>2.6091175358841472E-4</c:v>
                </c:pt>
                <c:pt idx="290">
                  <c:v>2.3489674419120875E-4</c:v>
                </c:pt>
                <c:pt idx="291">
                  <c:v>2.1147527555295494E-4</c:v>
                </c:pt>
                <c:pt idx="292">
                  <c:v>1.9038885650074375E-4</c:v>
                </c:pt>
                <c:pt idx="293">
                  <c:v>1.7140474583918008E-4</c:v>
                </c:pt>
                <c:pt idx="294">
                  <c:v>1.5431338971839137E-4</c:v>
                </c:pt>
                <c:pt idx="295">
                  <c:v>1.3892611356254093E-4</c:v>
                </c:pt>
                <c:pt idx="296">
                  <c:v>1.2507304336149879E-4</c:v>
                </c:pt>
                <c:pt idx="297">
                  <c:v>1.1260123360542847E-4</c:v>
                </c:pt>
                <c:pt idx="298">
                  <c:v>1.0137298137888518E-4</c:v>
                </c:pt>
                <c:pt idx="299">
                  <c:v>9.1264308150259323E-5</c:v>
                </c:pt>
                <c:pt idx="300">
                  <c:v>8.2163592614705022E-5</c:v>
                </c:pt>
                <c:pt idx="301">
                  <c:v>7.3970339592882933E-5</c:v>
                </c:pt>
                <c:pt idx="302">
                  <c:v>6.659407147097758E-5</c:v>
                </c:pt>
                <c:pt idx="303">
                  <c:v>5.9953330005042797E-5</c:v>
                </c:pt>
                <c:pt idx="304">
                  <c:v>5.3974777518858008E-5</c:v>
                </c:pt>
                <c:pt idx="305">
                  <c:v>4.8592387611870591E-5</c:v>
                </c:pt>
                <c:pt idx="306">
                  <c:v>4.3746716474023377E-5</c:v>
                </c:pt>
                <c:pt idx="307">
                  <c:v>3.9384246787750908E-5</c:v>
                </c:pt>
                <c:pt idx="308">
                  <c:v>3.5456796993643967E-5</c:v>
                </c:pt>
                <c:pt idx="309">
                  <c:v>3.1920989413763443E-5</c:v>
                </c:pt>
                <c:pt idx="310">
                  <c:v>2.8737771373059455E-5</c:v>
                </c:pt>
                <c:pt idx="311">
                  <c:v>2.5871984041801444E-5</c:v>
                </c:pt>
                <c:pt idx="312">
                  <c:v>2.329197424664733E-5</c:v>
                </c:pt>
                <c:pt idx="313">
                  <c:v>2.0969244970662386E-5</c:v>
                </c:pt>
                <c:pt idx="314">
                  <c:v>1.8878140688381434E-5</c:v>
                </c:pt>
                <c:pt idx="315">
                  <c:v>1.6995564065519989E-5</c:v>
                </c:pt>
                <c:pt idx="316">
                  <c:v>1.5300720898357959E-5</c:v>
                </c:pt>
                <c:pt idx="317">
                  <c:v>1.377489047892108E-5</c:v>
                </c:pt>
                <c:pt idx="318">
                  <c:v>1.2401218852260652E-5</c:v>
                </c:pt>
                <c:pt idx="319">
                  <c:v>1.1164532684449973E-5</c:v>
                </c:pt>
                <c:pt idx="320">
                  <c:v>1.0051171687139651E-5</c:v>
                </c:pt>
                <c:pt idx="321">
                  <c:v>9.0488377491309226E-6</c:v>
                </c:pt>
                <c:pt idx="322">
                  <c:v>8.1464591096817358E-6</c:v>
                </c:pt>
                <c:pt idx="323">
                  <c:v>7.3340680741773778E-6</c:v>
                </c:pt>
                <c:pt idx="324">
                  <c:v>6.6026909221970904E-6</c:v>
                </c:pt>
                <c:pt idx="325">
                  <c:v>5.9442487925318746E-6</c:v>
                </c:pt>
                <c:pt idx="326">
                  <c:v>5.3514684508369101E-6</c:v>
                </c:pt>
                <c:pt idx="327">
                  <c:v>4.8178019546659381E-6</c:v>
                </c:pt>
                <c:pt idx="328">
                  <c:v>4.337354328834472E-6</c:v>
                </c:pt>
                <c:pt idx="329">
                  <c:v>3.9048184524763407E-6</c:v>
                </c:pt>
                <c:pt idx="330">
                  <c:v>3.5154164387659846E-6</c:v>
                </c:pt>
                <c:pt idx="331">
                  <c:v>3.1648468599545795E-6</c:v>
                </c:pt>
                <c:pt idx="332">
                  <c:v>2.8492372349017182E-6</c:v>
                </c:pt>
                <c:pt idx="333">
                  <c:v>2.5651012543865557E-6</c:v>
                </c:pt>
                <c:pt idx="334">
                  <c:v>2.3093002717937756E-6</c:v>
                </c:pt>
                <c:pt idx="335">
                  <c:v>2.0790086338676626E-6</c:v>
                </c:pt>
                <c:pt idx="336">
                  <c:v>1.8716824686307267E-6</c:v>
                </c:pt>
                <c:pt idx="337">
                  <c:v>1.6850315857399431E-6</c:v>
                </c:pt>
                <c:pt idx="338">
                  <c:v>1.5169941789245484E-6</c:v>
                </c:pt>
                <c:pt idx="339">
                  <c:v>1.3657140510939622E-6</c:v>
                </c:pt>
                <c:pt idx="340">
                  <c:v>1.2295201105641715E-6</c:v>
                </c:pt>
                <c:pt idx="341">
                  <c:v>1.1069079119328992E-6</c:v>
                </c:pt>
                <c:pt idx="342">
                  <c:v>9.965230377157252E-7</c:v>
                </c:pt>
                <c:pt idx="343">
                  <c:v>8.9714613718531051E-7</c:v>
                </c:pt>
                <c:pt idx="344">
                  <c:v>8.0767945715920496E-7</c:v>
                </c:pt>
                <c:pt idx="345">
                  <c:v>7.2713471596000208E-7</c:v>
                </c:pt>
                <c:pt idx="346">
                  <c:v>6.5462218660686995E-7</c:v>
                </c:pt>
                <c:pt idx="347">
                  <c:v>5.8934086865365462E-7</c:v>
                </c:pt>
                <c:pt idx="348">
                  <c:v>5.3056964011307449E-7</c:v>
                </c:pt>
                <c:pt idx="349">
                  <c:v>4.7765929173196905E-7</c:v>
                </c:pt>
                <c:pt idx="350">
                  <c:v>4.3002535562850737E-7</c:v>
                </c:pt>
                <c:pt idx="351">
                  <c:v>3.8714164907646226E-7</c:v>
                </c:pt>
                <c:pt idx="352">
                  <c:v>3.4853446212091342E-7</c:v>
                </c:pt>
                <c:pt idx="353">
                  <c:v>3.1377732482130626E-7</c:v>
                </c:pt>
                <c:pt idx="354">
                  <c:v>2.8248629632025383E-7</c:v>
                </c:pt>
                <c:pt idx="355">
                  <c:v>2.5431572370047339E-7</c:v>
                </c:pt>
                <c:pt idx="356">
                  <c:v>2.2895442378147318E-7</c:v>
                </c:pt>
                <c:pt idx="357">
                  <c:v>2.061222456793936E-7</c:v>
                </c:pt>
                <c:pt idx="358">
                  <c:v>1.8556697615930781E-7</c:v>
                </c:pt>
                <c:pt idx="359">
                  <c:v>1.6706155359578313E-7</c:v>
                </c:pt>
                <c:pt idx="360">
                  <c:v>1.5040155976643068E-7</c:v>
                </c:pt>
                <c:pt idx="361">
                  <c:v>1.3540296177211926E-7</c:v>
                </c:pt>
                <c:pt idx="362">
                  <c:v>1.2190007914048568E-7</c:v>
                </c:pt>
                <c:pt idx="363">
                  <c:v>1.0974375365677491E-7</c:v>
                </c:pt>
                <c:pt idx="364">
                  <c:v>9.8799701705405821E-8</c:v>
                </c:pt>
                <c:pt idx="365">
                  <c:v>8.8947030921721201E-8</c:v>
                </c:pt>
                <c:pt idx="366">
                  <c:v>8.0076904768371994E-8</c:v>
                </c:pt>
                <c:pt idx="367">
                  <c:v>7.2091340284812019E-8</c:v>
                </c:pt>
                <c:pt idx="368">
                  <c:v>6.4902125729441439E-8</c:v>
                </c:pt>
                <c:pt idx="369">
                  <c:v>5.8429846158296017E-8</c:v>
                </c:pt>
                <c:pt idx="370">
                  <c:v>5.2603006176489399E-8</c:v>
                </c:pt>
                <c:pt idx="371">
                  <c:v>4.7357240172007327E-8</c:v>
                </c:pt>
                <c:pt idx="372">
                  <c:v>4.2634601307812732E-8</c:v>
                </c:pt>
                <c:pt idx="373">
                  <c:v>3.8382921418209758E-8</c:v>
                </c:pt>
                <c:pt idx="374">
                  <c:v>3.4555234738645429E-8</c:v>
                </c:pt>
                <c:pt idx="375">
                  <c:v>3.1109259103256708E-8</c:v>
                </c:pt>
                <c:pt idx="376">
                  <c:v>2.8006928879273517E-8</c:v>
                </c:pt>
                <c:pt idx="377">
                  <c:v>2.5213974478896853E-8</c:v>
                </c:pt>
                <c:pt idx="378">
                  <c:v>2.269954380377982E-8</c:v>
                </c:pt>
                <c:pt idx="379">
                  <c:v>2.043586144044233E-8</c:v>
                </c:pt>
                <c:pt idx="380">
                  <c:v>1.8397921841960767E-8</c:v>
                </c:pt>
                <c:pt idx="381">
                  <c:v>1.6563213106699859E-8</c:v>
                </c:pt>
                <c:pt idx="382">
                  <c:v>1.4911468302838125E-8</c:v>
                </c:pt>
                <c:pt idx="383">
                  <c:v>1.342444159172156E-8</c:v>
                </c:pt>
                <c:pt idx="384">
                  <c:v>1.2085706677016278E-8</c:v>
                </c:pt>
                <c:pt idx="385">
                  <c:v>1.0880475353250423E-8</c:v>
                </c:pt>
                <c:pt idx="386">
                  <c:v>9.7954341493608504E-9</c:v>
                </c:pt>
                <c:pt idx="387">
                  <c:v>8.8185972627454198E-9</c:v>
                </c:pt>
                <c:pt idx="388">
                  <c:v>7.9391741592714598E-9</c:v>
                </c:pt>
                <c:pt idx="389">
                  <c:v>7.1474503766980739E-9</c:v>
                </c:pt>
                <c:pt idx="390">
                  <c:v>6.4346802148197695E-9</c:v>
                </c:pt>
                <c:pt idx="391">
                  <c:v>5.79299012694356E-9</c:v>
                </c:pt>
                <c:pt idx="392">
                  <c:v>5.2152917455236511E-9</c:v>
                </c:pt>
                <c:pt idx="393">
                  <c:v>4.6952035812001455E-9</c:v>
                </c:pt>
                <c:pt idx="394">
                  <c:v>4.2269805302980318E-9</c:v>
                </c:pt>
                <c:pt idx="395">
                  <c:v>3.8054504120980612E-9</c:v>
                </c:pt>
                <c:pt idx="396">
                  <c:v>3.4259568348450443E-9</c:v>
                </c:pt>
                <c:pt idx="397">
                  <c:v>3.0843077593682991E-9</c:v>
                </c:pt>
                <c:pt idx="398">
                  <c:v>2.7767291921276344E-9</c:v>
                </c:pt>
                <c:pt idx="399">
                  <c:v>2.4998234961595593E-9</c:v>
                </c:pt>
                <c:pt idx="400">
                  <c:v>2.250531859409767E-9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82-4762-B7DA-AE3563445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236920"/>
        <c:axId val="479235744"/>
      </c:scatterChart>
      <c:valAx>
        <c:axId val="479236920"/>
        <c:scaling>
          <c:orientation val="minMax"/>
          <c:max val="4"/>
          <c:min val="-4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72839259964694358"/>
              <c:y val="0.9075101784383405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79235744"/>
        <c:crosses val="autoZero"/>
        <c:crossBetween val="midCat"/>
      </c:valAx>
      <c:valAx>
        <c:axId val="479235744"/>
        <c:scaling>
          <c:orientation val="minMax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</a:t>
                </a:r>
                <a:r>
                  <a:rPr lang="en-US" baseline="0"/>
                  <a:t> height </a:t>
                </a:r>
                <a:r>
                  <a:rPr lang="en-US" altLang="ja-JP" sz="1800" b="1" i="0" baseline="0"/>
                  <a:t>[m]</a:t>
                </a:r>
                <a:endParaRPr lang="ja-JP" altLang="ja-JP" sz="1800" b="1" i="0" baseline="0"/>
              </a:p>
            </c:rich>
          </c:tx>
          <c:layout>
            <c:manualLayout>
              <c:xMode val="edge"/>
              <c:yMode val="edge"/>
              <c:x val="2.4698543614829344E-2"/>
              <c:y val="0.16053203293352838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47923692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600">
          <a:latin typeface="Times New Roman" pitchFamily="18" charset="0"/>
          <a:cs typeface="Times New Roman" pitchFamily="18" charset="0"/>
        </a:defRPr>
      </a:pPr>
      <a:endParaRPr lang="ja-JP"/>
    </a:p>
  </c:txPr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04952874777605"/>
          <c:y val="3.2750795531089595E-2"/>
          <c:w val="0.83840152532830969"/>
          <c:h val="0.7803475742632966"/>
        </c:manualLayout>
      </c:layout>
      <c:scatterChart>
        <c:scatterStyle val="smoothMarker"/>
        <c:varyColors val="0"/>
        <c:ser>
          <c:idx val="10"/>
          <c:order val="0"/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'双曲線関数，孤立波形算定'!$O$6:$O$406</c:f>
              <c:numCache>
                <c:formatCode>General</c:formatCode>
                <c:ptCount val="401"/>
                <c:pt idx="0">
                  <c:v>-4</c:v>
                </c:pt>
                <c:pt idx="1">
                  <c:v>-3.98</c:v>
                </c:pt>
                <c:pt idx="2">
                  <c:v>-3.96</c:v>
                </c:pt>
                <c:pt idx="3">
                  <c:v>-3.94</c:v>
                </c:pt>
                <c:pt idx="4">
                  <c:v>-3.92</c:v>
                </c:pt>
                <c:pt idx="5">
                  <c:v>-3.9</c:v>
                </c:pt>
                <c:pt idx="6">
                  <c:v>-3.88</c:v>
                </c:pt>
                <c:pt idx="7">
                  <c:v>-3.86</c:v>
                </c:pt>
                <c:pt idx="8">
                  <c:v>-3.84</c:v>
                </c:pt>
                <c:pt idx="9">
                  <c:v>-3.82</c:v>
                </c:pt>
                <c:pt idx="10">
                  <c:v>-3.8</c:v>
                </c:pt>
                <c:pt idx="11">
                  <c:v>-3.78</c:v>
                </c:pt>
                <c:pt idx="12">
                  <c:v>-3.76</c:v>
                </c:pt>
                <c:pt idx="13">
                  <c:v>-3.74</c:v>
                </c:pt>
                <c:pt idx="14">
                  <c:v>-3.72</c:v>
                </c:pt>
                <c:pt idx="15">
                  <c:v>-3.7</c:v>
                </c:pt>
                <c:pt idx="16">
                  <c:v>-3.68</c:v>
                </c:pt>
                <c:pt idx="17">
                  <c:v>-3.66</c:v>
                </c:pt>
                <c:pt idx="18">
                  <c:v>-3.64</c:v>
                </c:pt>
                <c:pt idx="19">
                  <c:v>-3.62</c:v>
                </c:pt>
                <c:pt idx="20">
                  <c:v>-3.6</c:v>
                </c:pt>
                <c:pt idx="21">
                  <c:v>-3.58</c:v>
                </c:pt>
                <c:pt idx="22">
                  <c:v>-3.56</c:v>
                </c:pt>
                <c:pt idx="23">
                  <c:v>-3.54</c:v>
                </c:pt>
                <c:pt idx="24">
                  <c:v>-3.52</c:v>
                </c:pt>
                <c:pt idx="25">
                  <c:v>-3.5</c:v>
                </c:pt>
                <c:pt idx="26">
                  <c:v>-3.48</c:v>
                </c:pt>
                <c:pt idx="27">
                  <c:v>-3.46</c:v>
                </c:pt>
                <c:pt idx="28">
                  <c:v>-3.44</c:v>
                </c:pt>
                <c:pt idx="29">
                  <c:v>-3.42</c:v>
                </c:pt>
                <c:pt idx="30">
                  <c:v>-3.4</c:v>
                </c:pt>
                <c:pt idx="31">
                  <c:v>-3.38</c:v>
                </c:pt>
                <c:pt idx="32">
                  <c:v>-3.36</c:v>
                </c:pt>
                <c:pt idx="33">
                  <c:v>-3.34</c:v>
                </c:pt>
                <c:pt idx="34">
                  <c:v>-3.32</c:v>
                </c:pt>
                <c:pt idx="35">
                  <c:v>-3.3</c:v>
                </c:pt>
                <c:pt idx="36">
                  <c:v>-3.28</c:v>
                </c:pt>
                <c:pt idx="37">
                  <c:v>-3.26</c:v>
                </c:pt>
                <c:pt idx="38">
                  <c:v>-3.24</c:v>
                </c:pt>
                <c:pt idx="39">
                  <c:v>-3.22</c:v>
                </c:pt>
                <c:pt idx="40">
                  <c:v>-3.2</c:v>
                </c:pt>
                <c:pt idx="41">
                  <c:v>-3.18</c:v>
                </c:pt>
                <c:pt idx="42">
                  <c:v>-3.16</c:v>
                </c:pt>
                <c:pt idx="43">
                  <c:v>-3.14</c:v>
                </c:pt>
                <c:pt idx="44">
                  <c:v>-3.12</c:v>
                </c:pt>
                <c:pt idx="45">
                  <c:v>-3.1</c:v>
                </c:pt>
                <c:pt idx="46">
                  <c:v>-3.08</c:v>
                </c:pt>
                <c:pt idx="47">
                  <c:v>-3.06</c:v>
                </c:pt>
                <c:pt idx="48">
                  <c:v>-3.04</c:v>
                </c:pt>
                <c:pt idx="49">
                  <c:v>-3.02</c:v>
                </c:pt>
                <c:pt idx="50">
                  <c:v>-3</c:v>
                </c:pt>
                <c:pt idx="51">
                  <c:v>-2.98</c:v>
                </c:pt>
                <c:pt idx="52">
                  <c:v>-2.96</c:v>
                </c:pt>
                <c:pt idx="53">
                  <c:v>-2.94</c:v>
                </c:pt>
                <c:pt idx="54">
                  <c:v>-2.92</c:v>
                </c:pt>
                <c:pt idx="55">
                  <c:v>-2.9</c:v>
                </c:pt>
                <c:pt idx="56">
                  <c:v>-2.88</c:v>
                </c:pt>
                <c:pt idx="57">
                  <c:v>-2.86</c:v>
                </c:pt>
                <c:pt idx="58">
                  <c:v>-2.84</c:v>
                </c:pt>
                <c:pt idx="59">
                  <c:v>-2.82</c:v>
                </c:pt>
                <c:pt idx="60">
                  <c:v>-2.8</c:v>
                </c:pt>
                <c:pt idx="61">
                  <c:v>-2.78</c:v>
                </c:pt>
                <c:pt idx="62">
                  <c:v>-2.76</c:v>
                </c:pt>
                <c:pt idx="63">
                  <c:v>-2.74</c:v>
                </c:pt>
                <c:pt idx="64">
                  <c:v>-2.72</c:v>
                </c:pt>
                <c:pt idx="65">
                  <c:v>-2.7</c:v>
                </c:pt>
                <c:pt idx="66">
                  <c:v>-2.68</c:v>
                </c:pt>
                <c:pt idx="67">
                  <c:v>-2.66</c:v>
                </c:pt>
                <c:pt idx="68">
                  <c:v>-2.64</c:v>
                </c:pt>
                <c:pt idx="69">
                  <c:v>-2.62</c:v>
                </c:pt>
                <c:pt idx="70">
                  <c:v>-2.6</c:v>
                </c:pt>
                <c:pt idx="71">
                  <c:v>-2.58</c:v>
                </c:pt>
                <c:pt idx="72">
                  <c:v>-2.56</c:v>
                </c:pt>
                <c:pt idx="73">
                  <c:v>-2.54</c:v>
                </c:pt>
                <c:pt idx="74">
                  <c:v>-2.52</c:v>
                </c:pt>
                <c:pt idx="75">
                  <c:v>-2.5</c:v>
                </c:pt>
                <c:pt idx="76">
                  <c:v>-2.48</c:v>
                </c:pt>
                <c:pt idx="77">
                  <c:v>-2.46</c:v>
                </c:pt>
                <c:pt idx="78">
                  <c:v>-2.44</c:v>
                </c:pt>
                <c:pt idx="79">
                  <c:v>-2.42</c:v>
                </c:pt>
                <c:pt idx="80">
                  <c:v>-2.4</c:v>
                </c:pt>
                <c:pt idx="81">
                  <c:v>-2.38</c:v>
                </c:pt>
                <c:pt idx="82">
                  <c:v>-2.36</c:v>
                </c:pt>
                <c:pt idx="83">
                  <c:v>-2.34</c:v>
                </c:pt>
                <c:pt idx="84">
                  <c:v>-2.3199999999999998</c:v>
                </c:pt>
                <c:pt idx="85">
                  <c:v>-2.2999999999999998</c:v>
                </c:pt>
                <c:pt idx="86">
                  <c:v>-2.2799999999999998</c:v>
                </c:pt>
                <c:pt idx="87">
                  <c:v>-2.2599999999999998</c:v>
                </c:pt>
                <c:pt idx="88">
                  <c:v>-2.2400000000000002</c:v>
                </c:pt>
                <c:pt idx="89">
                  <c:v>-2.2200000000000002</c:v>
                </c:pt>
                <c:pt idx="90">
                  <c:v>-2.2000000000000002</c:v>
                </c:pt>
                <c:pt idx="91">
                  <c:v>-2.1800000000000002</c:v>
                </c:pt>
                <c:pt idx="92">
                  <c:v>-2.16</c:v>
                </c:pt>
                <c:pt idx="93">
                  <c:v>-2.14</c:v>
                </c:pt>
                <c:pt idx="94">
                  <c:v>-2.12</c:v>
                </c:pt>
                <c:pt idx="95">
                  <c:v>-2.1</c:v>
                </c:pt>
                <c:pt idx="96">
                  <c:v>-2.08</c:v>
                </c:pt>
                <c:pt idx="97">
                  <c:v>-2.06</c:v>
                </c:pt>
                <c:pt idx="98">
                  <c:v>-2.04</c:v>
                </c:pt>
                <c:pt idx="99">
                  <c:v>-2.02</c:v>
                </c:pt>
                <c:pt idx="100">
                  <c:v>-2</c:v>
                </c:pt>
                <c:pt idx="101">
                  <c:v>-1.98</c:v>
                </c:pt>
                <c:pt idx="102">
                  <c:v>-1.96</c:v>
                </c:pt>
                <c:pt idx="103">
                  <c:v>-1.94</c:v>
                </c:pt>
                <c:pt idx="104">
                  <c:v>-1.92</c:v>
                </c:pt>
                <c:pt idx="105">
                  <c:v>-1.9</c:v>
                </c:pt>
                <c:pt idx="106">
                  <c:v>-1.88</c:v>
                </c:pt>
                <c:pt idx="107">
                  <c:v>-1.86</c:v>
                </c:pt>
                <c:pt idx="108">
                  <c:v>-1.84</c:v>
                </c:pt>
                <c:pt idx="109">
                  <c:v>-1.82</c:v>
                </c:pt>
                <c:pt idx="110">
                  <c:v>-1.8</c:v>
                </c:pt>
                <c:pt idx="111">
                  <c:v>-1.78</c:v>
                </c:pt>
                <c:pt idx="112">
                  <c:v>-1.76</c:v>
                </c:pt>
                <c:pt idx="113">
                  <c:v>-1.74</c:v>
                </c:pt>
                <c:pt idx="114">
                  <c:v>-1.72</c:v>
                </c:pt>
                <c:pt idx="115">
                  <c:v>-1.7</c:v>
                </c:pt>
                <c:pt idx="116">
                  <c:v>-1.68</c:v>
                </c:pt>
                <c:pt idx="117">
                  <c:v>-1.66</c:v>
                </c:pt>
                <c:pt idx="118">
                  <c:v>-1.64</c:v>
                </c:pt>
                <c:pt idx="119">
                  <c:v>-1.62</c:v>
                </c:pt>
                <c:pt idx="120">
                  <c:v>-1.6</c:v>
                </c:pt>
                <c:pt idx="121">
                  <c:v>-1.58</c:v>
                </c:pt>
                <c:pt idx="122">
                  <c:v>-1.56</c:v>
                </c:pt>
                <c:pt idx="123">
                  <c:v>-1.54</c:v>
                </c:pt>
                <c:pt idx="124">
                  <c:v>-1.52</c:v>
                </c:pt>
                <c:pt idx="125">
                  <c:v>-1.5</c:v>
                </c:pt>
                <c:pt idx="126">
                  <c:v>-1.48</c:v>
                </c:pt>
                <c:pt idx="127">
                  <c:v>-1.46</c:v>
                </c:pt>
                <c:pt idx="128">
                  <c:v>-1.44</c:v>
                </c:pt>
                <c:pt idx="129">
                  <c:v>-1.42</c:v>
                </c:pt>
                <c:pt idx="130">
                  <c:v>-1.4</c:v>
                </c:pt>
                <c:pt idx="131">
                  <c:v>-1.38</c:v>
                </c:pt>
                <c:pt idx="132">
                  <c:v>-1.36</c:v>
                </c:pt>
                <c:pt idx="133">
                  <c:v>-1.34</c:v>
                </c:pt>
                <c:pt idx="134">
                  <c:v>-1.32</c:v>
                </c:pt>
                <c:pt idx="135">
                  <c:v>-1.3</c:v>
                </c:pt>
                <c:pt idx="136">
                  <c:v>-1.28</c:v>
                </c:pt>
                <c:pt idx="137">
                  <c:v>-1.26</c:v>
                </c:pt>
                <c:pt idx="138">
                  <c:v>-1.24</c:v>
                </c:pt>
                <c:pt idx="139">
                  <c:v>-1.22</c:v>
                </c:pt>
                <c:pt idx="140">
                  <c:v>-1.2</c:v>
                </c:pt>
                <c:pt idx="141">
                  <c:v>-1.18</c:v>
                </c:pt>
                <c:pt idx="142">
                  <c:v>-1.1599999999999999</c:v>
                </c:pt>
                <c:pt idx="143">
                  <c:v>-1.1399999999999999</c:v>
                </c:pt>
                <c:pt idx="144">
                  <c:v>-1.1200000000000001</c:v>
                </c:pt>
                <c:pt idx="145">
                  <c:v>-1.1000000000000001</c:v>
                </c:pt>
                <c:pt idx="146">
                  <c:v>-1.08</c:v>
                </c:pt>
                <c:pt idx="147">
                  <c:v>-1.06</c:v>
                </c:pt>
                <c:pt idx="148">
                  <c:v>-1.04</c:v>
                </c:pt>
                <c:pt idx="149">
                  <c:v>-1.02</c:v>
                </c:pt>
                <c:pt idx="150">
                  <c:v>-1</c:v>
                </c:pt>
                <c:pt idx="151">
                  <c:v>-0.98</c:v>
                </c:pt>
                <c:pt idx="152">
                  <c:v>-0.96</c:v>
                </c:pt>
                <c:pt idx="153">
                  <c:v>-0.94</c:v>
                </c:pt>
                <c:pt idx="154">
                  <c:v>-0.92</c:v>
                </c:pt>
                <c:pt idx="155">
                  <c:v>-0.9</c:v>
                </c:pt>
                <c:pt idx="156">
                  <c:v>-0.88</c:v>
                </c:pt>
                <c:pt idx="157">
                  <c:v>-0.86</c:v>
                </c:pt>
                <c:pt idx="158">
                  <c:v>-0.84</c:v>
                </c:pt>
                <c:pt idx="159">
                  <c:v>-0.82</c:v>
                </c:pt>
                <c:pt idx="160">
                  <c:v>-0.8</c:v>
                </c:pt>
                <c:pt idx="161">
                  <c:v>-0.78</c:v>
                </c:pt>
                <c:pt idx="162">
                  <c:v>-0.76</c:v>
                </c:pt>
                <c:pt idx="163">
                  <c:v>-0.74</c:v>
                </c:pt>
                <c:pt idx="164">
                  <c:v>-0.72</c:v>
                </c:pt>
                <c:pt idx="165">
                  <c:v>-0.7</c:v>
                </c:pt>
                <c:pt idx="166">
                  <c:v>-0.68</c:v>
                </c:pt>
                <c:pt idx="167">
                  <c:v>-0.66</c:v>
                </c:pt>
                <c:pt idx="168">
                  <c:v>-0.64</c:v>
                </c:pt>
                <c:pt idx="169">
                  <c:v>-0.62</c:v>
                </c:pt>
                <c:pt idx="170">
                  <c:v>-0.6</c:v>
                </c:pt>
                <c:pt idx="171">
                  <c:v>-0.57999999999999996</c:v>
                </c:pt>
                <c:pt idx="172">
                  <c:v>-0.56000000000000005</c:v>
                </c:pt>
                <c:pt idx="173">
                  <c:v>-0.54</c:v>
                </c:pt>
                <c:pt idx="174">
                  <c:v>-0.52</c:v>
                </c:pt>
                <c:pt idx="175">
                  <c:v>-0.5</c:v>
                </c:pt>
                <c:pt idx="176">
                  <c:v>-0.48</c:v>
                </c:pt>
                <c:pt idx="177">
                  <c:v>-0.46</c:v>
                </c:pt>
                <c:pt idx="178">
                  <c:v>-0.44</c:v>
                </c:pt>
                <c:pt idx="179">
                  <c:v>-0.42</c:v>
                </c:pt>
                <c:pt idx="180">
                  <c:v>-0.4</c:v>
                </c:pt>
                <c:pt idx="181">
                  <c:v>-0.38</c:v>
                </c:pt>
                <c:pt idx="182">
                  <c:v>-0.36</c:v>
                </c:pt>
                <c:pt idx="183">
                  <c:v>-0.34</c:v>
                </c:pt>
                <c:pt idx="184">
                  <c:v>-0.32</c:v>
                </c:pt>
                <c:pt idx="185">
                  <c:v>-0.3</c:v>
                </c:pt>
                <c:pt idx="186">
                  <c:v>-0.28000000000000003</c:v>
                </c:pt>
                <c:pt idx="187">
                  <c:v>-0.26</c:v>
                </c:pt>
                <c:pt idx="188">
                  <c:v>-0.24</c:v>
                </c:pt>
                <c:pt idx="189">
                  <c:v>-0.22</c:v>
                </c:pt>
                <c:pt idx="190">
                  <c:v>-0.2</c:v>
                </c:pt>
                <c:pt idx="191">
                  <c:v>-0.18</c:v>
                </c:pt>
                <c:pt idx="192">
                  <c:v>-0.16</c:v>
                </c:pt>
                <c:pt idx="193">
                  <c:v>-0.14000000000000001</c:v>
                </c:pt>
                <c:pt idx="194">
                  <c:v>-0.12</c:v>
                </c:pt>
                <c:pt idx="195">
                  <c:v>-0.1</c:v>
                </c:pt>
                <c:pt idx="196">
                  <c:v>-0.08</c:v>
                </c:pt>
                <c:pt idx="197">
                  <c:v>-0.06</c:v>
                </c:pt>
                <c:pt idx="198">
                  <c:v>-0.04</c:v>
                </c:pt>
                <c:pt idx="199">
                  <c:v>-0.02</c:v>
                </c:pt>
                <c:pt idx="200">
                  <c:v>0</c:v>
                </c:pt>
                <c:pt idx="201">
                  <c:v>0.02</c:v>
                </c:pt>
                <c:pt idx="202">
                  <c:v>0.04</c:v>
                </c:pt>
                <c:pt idx="203">
                  <c:v>0.06</c:v>
                </c:pt>
                <c:pt idx="204">
                  <c:v>0.08</c:v>
                </c:pt>
                <c:pt idx="205">
                  <c:v>0.1</c:v>
                </c:pt>
                <c:pt idx="206">
                  <c:v>0.12</c:v>
                </c:pt>
                <c:pt idx="207">
                  <c:v>0.14000000000000001</c:v>
                </c:pt>
                <c:pt idx="208">
                  <c:v>0.16</c:v>
                </c:pt>
                <c:pt idx="209">
                  <c:v>0.18</c:v>
                </c:pt>
                <c:pt idx="210">
                  <c:v>0.2</c:v>
                </c:pt>
                <c:pt idx="211">
                  <c:v>0.22</c:v>
                </c:pt>
                <c:pt idx="212">
                  <c:v>0.24</c:v>
                </c:pt>
                <c:pt idx="213">
                  <c:v>0.26</c:v>
                </c:pt>
                <c:pt idx="214">
                  <c:v>0.28000000000000003</c:v>
                </c:pt>
                <c:pt idx="215">
                  <c:v>0.3</c:v>
                </c:pt>
                <c:pt idx="216">
                  <c:v>0.32</c:v>
                </c:pt>
                <c:pt idx="217">
                  <c:v>0.34</c:v>
                </c:pt>
                <c:pt idx="218">
                  <c:v>0.36</c:v>
                </c:pt>
                <c:pt idx="219">
                  <c:v>0.38</c:v>
                </c:pt>
                <c:pt idx="220">
                  <c:v>0.4</c:v>
                </c:pt>
                <c:pt idx="221">
                  <c:v>0.42</c:v>
                </c:pt>
                <c:pt idx="222">
                  <c:v>0.44</c:v>
                </c:pt>
                <c:pt idx="223">
                  <c:v>0.46</c:v>
                </c:pt>
                <c:pt idx="224">
                  <c:v>0.48</c:v>
                </c:pt>
                <c:pt idx="225">
                  <c:v>0.5</c:v>
                </c:pt>
                <c:pt idx="226">
                  <c:v>0.52</c:v>
                </c:pt>
                <c:pt idx="227">
                  <c:v>0.54</c:v>
                </c:pt>
                <c:pt idx="228">
                  <c:v>0.56000000000000005</c:v>
                </c:pt>
                <c:pt idx="229">
                  <c:v>0.57999999999999996</c:v>
                </c:pt>
                <c:pt idx="230">
                  <c:v>0.6</c:v>
                </c:pt>
                <c:pt idx="231">
                  <c:v>0.62</c:v>
                </c:pt>
                <c:pt idx="232">
                  <c:v>0.64</c:v>
                </c:pt>
                <c:pt idx="233">
                  <c:v>0.66</c:v>
                </c:pt>
                <c:pt idx="234">
                  <c:v>0.68</c:v>
                </c:pt>
                <c:pt idx="235">
                  <c:v>0.7</c:v>
                </c:pt>
                <c:pt idx="236">
                  <c:v>0.72</c:v>
                </c:pt>
                <c:pt idx="237">
                  <c:v>0.74</c:v>
                </c:pt>
                <c:pt idx="238">
                  <c:v>0.76</c:v>
                </c:pt>
                <c:pt idx="239">
                  <c:v>0.78</c:v>
                </c:pt>
                <c:pt idx="240">
                  <c:v>0.8</c:v>
                </c:pt>
                <c:pt idx="241">
                  <c:v>0.82</c:v>
                </c:pt>
                <c:pt idx="242">
                  <c:v>0.84</c:v>
                </c:pt>
                <c:pt idx="243">
                  <c:v>0.86</c:v>
                </c:pt>
                <c:pt idx="244">
                  <c:v>0.88</c:v>
                </c:pt>
                <c:pt idx="245">
                  <c:v>0.9</c:v>
                </c:pt>
                <c:pt idx="246">
                  <c:v>0.92</c:v>
                </c:pt>
                <c:pt idx="247">
                  <c:v>0.94</c:v>
                </c:pt>
                <c:pt idx="248">
                  <c:v>0.96</c:v>
                </c:pt>
                <c:pt idx="249">
                  <c:v>0.98</c:v>
                </c:pt>
                <c:pt idx="250">
                  <c:v>1</c:v>
                </c:pt>
                <c:pt idx="251">
                  <c:v>1.02</c:v>
                </c:pt>
                <c:pt idx="252">
                  <c:v>1.04</c:v>
                </c:pt>
                <c:pt idx="253">
                  <c:v>1.06</c:v>
                </c:pt>
                <c:pt idx="254">
                  <c:v>1.08</c:v>
                </c:pt>
                <c:pt idx="255">
                  <c:v>1.1000000000000001</c:v>
                </c:pt>
                <c:pt idx="256">
                  <c:v>1.1200000000000001</c:v>
                </c:pt>
                <c:pt idx="257">
                  <c:v>1.1399999999999999</c:v>
                </c:pt>
                <c:pt idx="258">
                  <c:v>1.1599999999999999</c:v>
                </c:pt>
                <c:pt idx="259">
                  <c:v>1.18</c:v>
                </c:pt>
                <c:pt idx="260">
                  <c:v>1.2</c:v>
                </c:pt>
                <c:pt idx="261">
                  <c:v>1.22</c:v>
                </c:pt>
                <c:pt idx="262">
                  <c:v>1.24</c:v>
                </c:pt>
                <c:pt idx="263">
                  <c:v>1.26</c:v>
                </c:pt>
                <c:pt idx="264">
                  <c:v>1.28</c:v>
                </c:pt>
                <c:pt idx="265">
                  <c:v>1.3</c:v>
                </c:pt>
                <c:pt idx="266">
                  <c:v>1.32</c:v>
                </c:pt>
                <c:pt idx="267">
                  <c:v>1.34</c:v>
                </c:pt>
                <c:pt idx="268">
                  <c:v>1.36</c:v>
                </c:pt>
                <c:pt idx="269">
                  <c:v>1.38</c:v>
                </c:pt>
                <c:pt idx="270">
                  <c:v>1.4</c:v>
                </c:pt>
                <c:pt idx="271">
                  <c:v>1.42</c:v>
                </c:pt>
                <c:pt idx="272">
                  <c:v>1.44</c:v>
                </c:pt>
                <c:pt idx="273">
                  <c:v>1.46</c:v>
                </c:pt>
                <c:pt idx="274">
                  <c:v>1.48</c:v>
                </c:pt>
                <c:pt idx="275">
                  <c:v>1.5</c:v>
                </c:pt>
                <c:pt idx="276">
                  <c:v>1.52</c:v>
                </c:pt>
                <c:pt idx="277">
                  <c:v>1.54</c:v>
                </c:pt>
                <c:pt idx="278">
                  <c:v>1.56</c:v>
                </c:pt>
                <c:pt idx="279">
                  <c:v>1.58</c:v>
                </c:pt>
                <c:pt idx="280">
                  <c:v>1.6</c:v>
                </c:pt>
                <c:pt idx="281">
                  <c:v>1.62</c:v>
                </c:pt>
                <c:pt idx="282">
                  <c:v>1.64</c:v>
                </c:pt>
                <c:pt idx="283">
                  <c:v>1.66</c:v>
                </c:pt>
                <c:pt idx="284">
                  <c:v>1.68</c:v>
                </c:pt>
                <c:pt idx="285">
                  <c:v>1.7</c:v>
                </c:pt>
                <c:pt idx="286">
                  <c:v>1.72</c:v>
                </c:pt>
                <c:pt idx="287">
                  <c:v>1.74</c:v>
                </c:pt>
                <c:pt idx="288">
                  <c:v>1.76</c:v>
                </c:pt>
                <c:pt idx="289">
                  <c:v>1.78</c:v>
                </c:pt>
                <c:pt idx="290">
                  <c:v>1.8</c:v>
                </c:pt>
                <c:pt idx="291">
                  <c:v>1.82</c:v>
                </c:pt>
                <c:pt idx="292">
                  <c:v>1.84</c:v>
                </c:pt>
                <c:pt idx="293">
                  <c:v>1.86</c:v>
                </c:pt>
                <c:pt idx="294">
                  <c:v>1.88</c:v>
                </c:pt>
                <c:pt idx="295">
                  <c:v>1.9</c:v>
                </c:pt>
                <c:pt idx="296">
                  <c:v>1.92</c:v>
                </c:pt>
                <c:pt idx="297">
                  <c:v>1.94</c:v>
                </c:pt>
                <c:pt idx="298">
                  <c:v>1.96</c:v>
                </c:pt>
                <c:pt idx="299">
                  <c:v>1.98</c:v>
                </c:pt>
                <c:pt idx="300">
                  <c:v>2</c:v>
                </c:pt>
                <c:pt idx="301">
                  <c:v>2.02</c:v>
                </c:pt>
                <c:pt idx="302">
                  <c:v>2.04</c:v>
                </c:pt>
                <c:pt idx="303">
                  <c:v>2.06</c:v>
                </c:pt>
                <c:pt idx="304">
                  <c:v>2.08</c:v>
                </c:pt>
                <c:pt idx="305">
                  <c:v>2.1</c:v>
                </c:pt>
                <c:pt idx="306">
                  <c:v>2.12</c:v>
                </c:pt>
                <c:pt idx="307">
                  <c:v>2.14</c:v>
                </c:pt>
                <c:pt idx="308">
                  <c:v>2.16</c:v>
                </c:pt>
                <c:pt idx="309">
                  <c:v>2.1800000000000002</c:v>
                </c:pt>
                <c:pt idx="310">
                  <c:v>2.2000000000000002</c:v>
                </c:pt>
                <c:pt idx="311">
                  <c:v>2.2200000000000002</c:v>
                </c:pt>
                <c:pt idx="312">
                  <c:v>2.2400000000000002</c:v>
                </c:pt>
                <c:pt idx="313">
                  <c:v>2.2599999999999998</c:v>
                </c:pt>
                <c:pt idx="314">
                  <c:v>2.2799999999999998</c:v>
                </c:pt>
                <c:pt idx="315">
                  <c:v>2.2999999999999998</c:v>
                </c:pt>
                <c:pt idx="316">
                  <c:v>2.3199999999999998</c:v>
                </c:pt>
                <c:pt idx="317">
                  <c:v>2.34</c:v>
                </c:pt>
                <c:pt idx="318">
                  <c:v>2.36</c:v>
                </c:pt>
                <c:pt idx="319">
                  <c:v>2.38</c:v>
                </c:pt>
                <c:pt idx="320">
                  <c:v>2.4</c:v>
                </c:pt>
                <c:pt idx="321">
                  <c:v>2.42</c:v>
                </c:pt>
                <c:pt idx="322">
                  <c:v>2.44</c:v>
                </c:pt>
                <c:pt idx="323">
                  <c:v>2.46</c:v>
                </c:pt>
                <c:pt idx="324">
                  <c:v>2.48</c:v>
                </c:pt>
                <c:pt idx="325">
                  <c:v>2.5</c:v>
                </c:pt>
                <c:pt idx="326">
                  <c:v>2.52</c:v>
                </c:pt>
                <c:pt idx="327">
                  <c:v>2.54</c:v>
                </c:pt>
                <c:pt idx="328">
                  <c:v>2.56</c:v>
                </c:pt>
                <c:pt idx="329">
                  <c:v>2.58</c:v>
                </c:pt>
                <c:pt idx="330">
                  <c:v>2.6</c:v>
                </c:pt>
                <c:pt idx="331">
                  <c:v>2.62</c:v>
                </c:pt>
                <c:pt idx="332">
                  <c:v>2.64</c:v>
                </c:pt>
                <c:pt idx="333">
                  <c:v>2.66</c:v>
                </c:pt>
                <c:pt idx="334">
                  <c:v>2.68</c:v>
                </c:pt>
                <c:pt idx="335">
                  <c:v>2.7</c:v>
                </c:pt>
                <c:pt idx="336">
                  <c:v>2.72</c:v>
                </c:pt>
                <c:pt idx="337">
                  <c:v>2.74</c:v>
                </c:pt>
                <c:pt idx="338">
                  <c:v>2.76</c:v>
                </c:pt>
                <c:pt idx="339">
                  <c:v>2.78</c:v>
                </c:pt>
                <c:pt idx="340">
                  <c:v>2.8</c:v>
                </c:pt>
                <c:pt idx="341">
                  <c:v>2.82</c:v>
                </c:pt>
                <c:pt idx="342">
                  <c:v>2.84</c:v>
                </c:pt>
                <c:pt idx="343">
                  <c:v>2.86</c:v>
                </c:pt>
                <c:pt idx="344">
                  <c:v>2.88</c:v>
                </c:pt>
                <c:pt idx="345">
                  <c:v>2.9</c:v>
                </c:pt>
                <c:pt idx="346">
                  <c:v>2.92</c:v>
                </c:pt>
                <c:pt idx="347">
                  <c:v>2.94</c:v>
                </c:pt>
                <c:pt idx="348">
                  <c:v>2.96</c:v>
                </c:pt>
                <c:pt idx="349">
                  <c:v>2.98</c:v>
                </c:pt>
                <c:pt idx="350">
                  <c:v>3</c:v>
                </c:pt>
                <c:pt idx="351">
                  <c:v>3.02</c:v>
                </c:pt>
                <c:pt idx="352">
                  <c:v>3.04</c:v>
                </c:pt>
                <c:pt idx="353">
                  <c:v>3.06</c:v>
                </c:pt>
                <c:pt idx="354">
                  <c:v>3.08</c:v>
                </c:pt>
                <c:pt idx="355">
                  <c:v>3.1</c:v>
                </c:pt>
                <c:pt idx="356">
                  <c:v>3.12</c:v>
                </c:pt>
                <c:pt idx="357">
                  <c:v>3.14</c:v>
                </c:pt>
                <c:pt idx="358">
                  <c:v>3.16</c:v>
                </c:pt>
                <c:pt idx="359">
                  <c:v>3.18</c:v>
                </c:pt>
                <c:pt idx="360">
                  <c:v>3.2</c:v>
                </c:pt>
                <c:pt idx="361">
                  <c:v>3.22</c:v>
                </c:pt>
                <c:pt idx="362">
                  <c:v>3.24</c:v>
                </c:pt>
                <c:pt idx="363">
                  <c:v>3.26</c:v>
                </c:pt>
                <c:pt idx="364">
                  <c:v>3.28</c:v>
                </c:pt>
                <c:pt idx="365">
                  <c:v>3.3</c:v>
                </c:pt>
                <c:pt idx="366">
                  <c:v>3.32</c:v>
                </c:pt>
                <c:pt idx="367">
                  <c:v>3.34</c:v>
                </c:pt>
                <c:pt idx="368">
                  <c:v>3.36</c:v>
                </c:pt>
                <c:pt idx="369">
                  <c:v>3.38</c:v>
                </c:pt>
                <c:pt idx="370">
                  <c:v>3.4</c:v>
                </c:pt>
                <c:pt idx="371">
                  <c:v>3.42</c:v>
                </c:pt>
                <c:pt idx="372">
                  <c:v>3.44</c:v>
                </c:pt>
                <c:pt idx="373">
                  <c:v>3.46</c:v>
                </c:pt>
                <c:pt idx="374">
                  <c:v>3.48</c:v>
                </c:pt>
                <c:pt idx="375">
                  <c:v>3.5</c:v>
                </c:pt>
                <c:pt idx="376">
                  <c:v>3.52</c:v>
                </c:pt>
                <c:pt idx="377">
                  <c:v>3.54</c:v>
                </c:pt>
                <c:pt idx="378">
                  <c:v>3.56</c:v>
                </c:pt>
                <c:pt idx="379">
                  <c:v>3.58</c:v>
                </c:pt>
                <c:pt idx="380">
                  <c:v>3.6</c:v>
                </c:pt>
                <c:pt idx="381">
                  <c:v>3.62</c:v>
                </c:pt>
                <c:pt idx="382">
                  <c:v>3.64</c:v>
                </c:pt>
                <c:pt idx="383">
                  <c:v>3.66</c:v>
                </c:pt>
                <c:pt idx="384">
                  <c:v>3.68</c:v>
                </c:pt>
                <c:pt idx="385">
                  <c:v>3.7</c:v>
                </c:pt>
                <c:pt idx="386">
                  <c:v>3.72</c:v>
                </c:pt>
                <c:pt idx="387">
                  <c:v>3.74</c:v>
                </c:pt>
                <c:pt idx="388">
                  <c:v>3.76</c:v>
                </c:pt>
                <c:pt idx="389">
                  <c:v>3.78</c:v>
                </c:pt>
                <c:pt idx="390">
                  <c:v>3.8</c:v>
                </c:pt>
                <c:pt idx="391">
                  <c:v>3.82</c:v>
                </c:pt>
                <c:pt idx="392">
                  <c:v>3.84</c:v>
                </c:pt>
                <c:pt idx="393">
                  <c:v>3.86</c:v>
                </c:pt>
                <c:pt idx="394">
                  <c:v>3.88</c:v>
                </c:pt>
                <c:pt idx="395">
                  <c:v>3.9</c:v>
                </c:pt>
                <c:pt idx="396">
                  <c:v>3.92</c:v>
                </c:pt>
                <c:pt idx="397">
                  <c:v>3.94</c:v>
                </c:pt>
                <c:pt idx="398">
                  <c:v>3.96</c:v>
                </c:pt>
                <c:pt idx="399">
                  <c:v>3.98</c:v>
                </c:pt>
                <c:pt idx="400">
                  <c:v>4</c:v>
                </c:pt>
              </c:numCache>
            </c:numRef>
          </c:xVal>
          <c:yVal>
            <c:numRef>
              <c:f>'双曲線関数，孤立波形算定'!$W$6:$W$406</c:f>
              <c:numCache>
                <c:formatCode>General</c:formatCode>
                <c:ptCount val="401"/>
                <c:pt idx="0">
                  <c:v>5.3284469304528842E-9</c:v>
                </c:pt>
                <c:pt idx="1">
                  <c:v>5.9186795241720343E-9</c:v>
                </c:pt>
                <c:pt idx="2">
                  <c:v>6.5742922405780889E-9</c:v>
                </c:pt>
                <c:pt idx="3">
                  <c:v>7.3025272422885053E-9</c:v>
                </c:pt>
                <c:pt idx="4">
                  <c:v>8.1114289069792537E-9</c:v>
                </c:pt>
                <c:pt idx="5">
                  <c:v>9.0099326888234046E-9</c:v>
                </c:pt>
                <c:pt idx="6">
                  <c:v>1.0007963823119431E-8</c:v>
                </c:pt>
                <c:pt idx="7">
                  <c:v>1.1116546964440069E-8</c:v>
                </c:pt>
                <c:pt idx="8">
                  <c:v>1.2347927969408938E-8</c:v>
                </c:pt>
                <c:pt idx="9">
                  <c:v>1.3715709169365743E-8</c:v>
                </c:pt>
                <c:pt idx="10">
                  <c:v>1.5234999627196796E-8</c:v>
                </c:pt>
                <c:pt idx="11">
                  <c:v>1.6922582038127393E-8</c:v>
                </c:pt>
                <c:pt idx="12">
                  <c:v>1.8797098118129082E-8</c:v>
                </c:pt>
                <c:pt idx="13">
                  <c:v>2.0879254527816226E-8</c:v>
                </c:pt>
                <c:pt idx="14">
                  <c:v>2.3192051606549527E-8</c:v>
                </c:pt>
                <c:pt idx="15">
                  <c:v>2.5761037443433702E-8</c:v>
                </c:pt>
                <c:pt idx="16">
                  <c:v>2.8614590091779722E-8</c:v>
                </c:pt>
                <c:pt idx="17">
                  <c:v>3.1784231044484251E-8</c:v>
                </c:pt>
                <c:pt idx="18">
                  <c:v>3.5304973433098367E-8</c:v>
                </c:pt>
                <c:pt idx="19">
                  <c:v>3.9215708796932237E-8</c:v>
                </c:pt>
                <c:pt idx="20">
                  <c:v>4.3559636694598169E-8</c:v>
                </c:pt>
                <c:pt idx="21">
                  <c:v>4.8384741903651018E-8</c:v>
                </c:pt>
                <c:pt idx="22">
                  <c:v>5.3744324479660132E-8</c:v>
                </c:pt>
                <c:pt idx="23">
                  <c:v>5.969758852995344E-8</c:v>
                </c:pt>
                <c:pt idx="24">
                  <c:v>6.6310296205855864E-8</c:v>
                </c:pt>
                <c:pt idx="25">
                  <c:v>7.3655494137677118E-8</c:v>
                </c:pt>
                <c:pt idx="26">
                  <c:v>8.1814320336928547E-8</c:v>
                </c:pt>
                <c:pt idx="27">
                  <c:v>9.087690047912168E-8</c:v>
                </c:pt>
                <c:pt idx="28">
                  <c:v>1.0094334346783136E-7</c:v>
                </c:pt>
                <c:pt idx="29">
                  <c:v>1.1212484727740413E-7</c:v>
                </c:pt>
                <c:pt idx="30">
                  <c:v>1.2454492728986276E-7</c:v>
                </c:pt>
                <c:pt idx="31">
                  <c:v>1.3834078069468431E-7</c:v>
                </c:pt>
                <c:pt idx="32">
                  <c:v>1.5366480202311266E-7</c:v>
                </c:pt>
                <c:pt idx="33">
                  <c:v>1.7068626655815732E-7</c:v>
                </c:pt>
                <c:pt idx="34">
                  <c:v>1.8959320021583869E-7</c:v>
                </c:pt>
                <c:pt idx="35">
                  <c:v>2.1059445655305807E-7</c:v>
                </c:pt>
                <c:pt idx="36">
                  <c:v>2.3392202384546501E-7</c:v>
                </c:pt>
                <c:pt idx="37">
                  <c:v>2.598335877200966E-7</c:v>
                </c:pt>
                <c:pt idx="38">
                  <c:v>2.8861537765052343E-7</c:v>
                </c:pt>
                <c:pt idx="39">
                  <c:v>3.2058532875784221E-7</c:v>
                </c:pt>
                <c:pt idx="40">
                  <c:v>3.5609659384379638E-7</c:v>
                </c:pt>
                <c:pt idx="41">
                  <c:v>3.9554144445109179E-7</c:v>
                </c:pt>
                <c:pt idx="42">
                  <c:v>4.3935560404321919E-7</c:v>
                </c:pt>
                <c:pt idx="43">
                  <c:v>4.8802306116940176E-7</c:v>
                </c:pt>
                <c:pt idx="44">
                  <c:v>5.4208141578229156E-7</c:v>
                </c:pt>
                <c:pt idx="45">
                  <c:v>6.0212781776530234E-7</c:v>
                </c:pt>
                <c:pt idx="46">
                  <c:v>6.6882556326815267E-7</c:v>
                </c:pt>
                <c:pt idx="47">
                  <c:v>7.4291142171535304E-7</c:v>
                </c:pt>
                <c:pt idx="48">
                  <c:v>8.2520377442347813E-7</c:v>
                </c:pt>
                <c:pt idx="49">
                  <c:v>9.1661165472812166E-7</c:v>
                </c:pt>
                <c:pt idx="50">
                  <c:v>1.0181447894794846E-6</c:v>
                </c:pt>
                <c:pt idx="51">
                  <c:v>1.1309247528266578E-6</c:v>
                </c:pt>
                <c:pt idx="52">
                  <c:v>1.2561973554968701E-6</c:v>
                </c:pt>
                <c:pt idx="53">
                  <c:v>1.3953464064230498E-6</c:v>
                </c:pt>
                <c:pt idx="54">
                  <c:v>1.549908998731766E-6</c:v>
                </c:pt>
                <c:pt idx="55">
                  <c:v>1.7215924889412336E-6</c:v>
                </c:pt>
                <c:pt idx="56">
                  <c:v>1.9122933569216463E-6</c:v>
                </c:pt>
                <c:pt idx="57">
                  <c:v>2.1241181549442517E-6</c:v>
                </c:pt>
                <c:pt idx="58">
                  <c:v>2.3594067772204477E-6</c:v>
                </c:pt>
                <c:pt idx="59">
                  <c:v>2.6207583069629267E-6</c:v>
                </c:pt>
                <c:pt idx="60">
                  <c:v>2.9110597264701484E-6</c:v>
                </c:pt>
                <c:pt idx="61">
                  <c:v>3.2335178073580018E-6</c:v>
                </c:pt>
                <c:pt idx="62">
                  <c:v>3.5916945331870755E-6</c:v>
                </c:pt>
                <c:pt idx="63">
                  <c:v>3.9895464457485699E-6</c:v>
                </c:pt>
                <c:pt idx="64">
                  <c:v>4.4314683496075777E-6</c:v>
                </c:pt>
                <c:pt idx="65">
                  <c:v>4.922341857636497E-6</c:v>
                </c:pt>
                <c:pt idx="66">
                  <c:v>5.4675893137370233E-6</c:v>
                </c:pt>
                <c:pt idx="67">
                  <c:v>6.0732336883342366E-6</c:v>
                </c:pt>
                <c:pt idx="68">
                  <c:v>6.745965108188167E-6</c:v>
                </c:pt>
                <c:pt idx="69">
                  <c:v>7.4932147553339545E-6</c:v>
                </c:pt>
                <c:pt idx="70">
                  <c:v>8.3232369513395239E-6</c:v>
                </c:pt>
                <c:pt idx="71">
                  <c:v>9.2452003334581375E-6</c:v>
                </c:pt>
                <c:pt idx="72">
                  <c:v>1.0269289129648601E-5</c:v>
                </c:pt>
                <c:pt idx="73">
                  <c:v>1.1406815650946753E-5</c:v>
                </c:pt>
                <c:pt idx="74">
                  <c:v>1.2670345243526498E-5</c:v>
                </c:pt>
                <c:pt idx="75">
                  <c:v>1.4073835080353662E-5</c:v>
                </c:pt>
                <c:pt idx="76">
                  <c:v>1.5632788325128265E-5</c:v>
                </c:pt>
                <c:pt idx="77">
                  <c:v>1.7364425370912991E-5</c:v>
                </c:pt>
                <c:pt idx="78">
                  <c:v>1.9287874044328312E-5</c:v>
                </c:pt>
                <c:pt idx="79">
                  <c:v>2.1424380875535894E-5</c:v>
                </c:pt>
                <c:pt idx="80">
                  <c:v>2.3797545766732808E-5</c:v>
                </c:pt>
                <c:pt idx="81">
                  <c:v>2.6433582650103131E-5</c:v>
                </c:pt>
                <c:pt idx="82">
                  <c:v>2.9361609012961452E-5</c:v>
                </c:pt>
                <c:pt idx="83">
                  <c:v>3.2613967486326338E-5</c:v>
                </c:pt>
                <c:pt idx="84">
                  <c:v>3.6226583046886482E-5</c:v>
                </c:pt>
                <c:pt idx="85">
                  <c:v>4.0239359775153746E-5</c:v>
                </c:pt>
                <c:pt idx="86">
                  <c:v>4.4696621548848089E-5</c:v>
                </c:pt>
                <c:pt idx="87">
                  <c:v>4.9647601535018581E-5</c:v>
                </c:pt>
                <c:pt idx="88">
                  <c:v>5.5146985882388338E-5</c:v>
                </c:pt>
                <c:pt idx="89">
                  <c:v>6.1255517612809069E-5</c:v>
                </c:pt>
                <c:pt idx="90">
                  <c:v>6.8040667374064763E-5</c:v>
                </c:pt>
                <c:pt idx="91">
                  <c:v>7.5577378452840516E-5</c:v>
                </c:pt>
                <c:pt idx="92">
                  <c:v>8.3948894264497404E-5</c:v>
                </c:pt>
                <c:pt idx="93">
                  <c:v>9.3247677444312246E-5</c:v>
                </c:pt>
                <c:pt idx="94">
                  <c:v>1.0357643067294178E-4</c:v>
                </c:pt>
                <c:pt idx="95">
                  <c:v>1.1504923048801206E-4</c:v>
                </c:pt>
                <c:pt idx="96">
                  <c:v>1.2779278657608687E-4</c:v>
                </c:pt>
                <c:pt idx="97">
                  <c:v>1.4194784041830067E-4</c:v>
                </c:pt>
                <c:pt idx="98">
                  <c:v>1.5767071869355939E-4</c:v>
                </c:pt>
                <c:pt idx="99">
                  <c:v>1.7513505854195062E-4</c:v>
                </c:pt>
                <c:pt idx="100">
                  <c:v>1.9453372367615651E-4</c:v>
                </c:pt>
                <c:pt idx="101">
                  <c:v>2.1608093242043395E-4</c:v>
                </c:pt>
                <c:pt idx="102">
                  <c:v>2.4001462107754509E-4</c:v>
                </c:pt>
                <c:pt idx="103">
                  <c:v>2.6659906859857079E-4</c:v>
                </c:pt>
                <c:pt idx="104">
                  <c:v>2.9612781138622192E-4</c:v>
                </c:pt>
                <c:pt idx="105">
                  <c:v>3.2892688022919775E-4</c:v>
                </c:pt>
                <c:pt idx="106">
                  <c:v>3.6535839487666211E-4</c:v>
                </c:pt>
                <c:pt idx="107">
                  <c:v>4.0582455565475392E-4</c:v>
                </c:pt>
                <c:pt idx="108">
                  <c:v>4.5077207584161158E-4</c:v>
                </c:pt>
                <c:pt idx="109">
                  <c:v>5.0069710329821702E-4</c:v>
                </c:pt>
                <c:pt idx="110">
                  <c:v>5.5615068514839033E-4</c:v>
                </c:pt>
                <c:pt idx="111">
                  <c:v>6.1774483516615535E-4</c:v>
                </c:pt>
                <c:pt idx="112">
                  <c:v>6.8615927002136344E-4</c:v>
                </c:pt>
                <c:pt idx="113">
                  <c:v>7.6214888771930262E-4</c:v>
                </c:pt>
                <c:pt idx="114">
                  <c:v>8.4655206951749612E-4</c:v>
                </c:pt>
                <c:pt idx="115">
                  <c:v>9.4029989538959701E-4</c:v>
                </c:pt>
                <c:pt idx="116">
                  <c:v>1.0444263728157089E-3</c:v>
                </c:pt>
                <c:pt idx="117">
                  <c:v>1.16007978940107E-3</c:v>
                </c:pt>
                <c:pt idx="118">
                  <c:v>1.2885353116583839E-3</c:v>
                </c:pt>
                <c:pt idx="119">
                  <c:v>1.4312089653385014E-3</c:v>
                </c:pt>
                <c:pt idx="120">
                  <c:v>1.5896731470721739E-3</c:v>
                </c:pt>
                <c:pt idx="121">
                  <c:v>1.7656738329123276E-3</c:v>
                </c:pt>
                <c:pt idx="122">
                  <c:v>1.9611496667688139E-3</c:v>
                </c:pt>
                <c:pt idx="123">
                  <c:v>2.1782531308391362E-3</c:v>
                </c:pt>
                <c:pt idx="124">
                  <c:v>2.4193740210980666E-3</c:v>
                </c:pt>
                <c:pt idx="125">
                  <c:v>2.6871654738587327E-3</c:v>
                </c:pt>
                <c:pt idx="126">
                  <c:v>2.9845728145011748E-3</c:v>
                </c:pt>
                <c:pt idx="127">
                  <c:v>3.3148655268241305E-3</c:v>
                </c:pt>
                <c:pt idx="128">
                  <c:v>3.6816726712475809E-3</c:v>
                </c:pt>
                <c:pt idx="129">
                  <c:v>4.089022112402676E-3</c:v>
                </c:pt>
                <c:pt idx="130">
                  <c:v>4.5413839515979519E-3</c:v>
                </c:pt>
                <c:pt idx="131">
                  <c:v>5.0437185973241164E-3</c:v>
                </c:pt>
                <c:pt idx="132">
                  <c:v>5.6015299473928769E-3</c:v>
                </c:pt>
                <c:pt idx="133">
                  <c:v>6.2209241994799942E-3</c:v>
                </c:pt>
                <c:pt idx="134">
                  <c:v>6.9086748526679355E-3</c:v>
                </c:pt>
                <c:pt idx="135">
                  <c:v>7.6722945108678112E-3</c:v>
                </c:pt>
                <c:pt idx="136">
                  <c:v>8.5201141494239321E-3</c:v>
                </c:pt>
                <c:pt idx="137">
                  <c:v>9.4613705582799312E-3</c:v>
                </c:pt>
                <c:pt idx="138">
                  <c:v>1.0506302728113724E-2</c:v>
                </c:pt>
                <c:pt idx="139">
                  <c:v>1.1666257998856495E-2</c:v>
                </c:pt>
                <c:pt idx="140">
                  <c:v>1.2953808841687491E-2</c:v>
                </c:pt>
                <c:pt idx="141">
                  <c:v>1.438288119420051E-2</c:v>
                </c:pt>
                <c:pt idx="142">
                  <c:v>1.5968895311697654E-2</c:v>
                </c:pt>
                <c:pt idx="143">
                  <c:v>1.7728920132552565E-2</c:v>
                </c:pt>
                <c:pt idx="144">
                  <c:v>1.9681842178558145E-2</c:v>
                </c:pt>
                <c:pt idx="145">
                  <c:v>2.1848550017403469E-2</c:v>
                </c:pt>
                <c:pt idx="146">
                  <c:v>2.4252135297975517E-2</c:v>
                </c:pt>
                <c:pt idx="147">
                  <c:v>2.6918111322660102E-2</c:v>
                </c:pt>
                <c:pt idx="148">
                  <c:v>2.9874650035074099E-2</c:v>
                </c:pt>
                <c:pt idx="149">
                  <c:v>3.3152838165460163E-2</c:v>
                </c:pt>
                <c:pt idx="150">
                  <c:v>3.6786953075593896E-2</c:v>
                </c:pt>
                <c:pt idx="151">
                  <c:v>4.0814758563855073E-2</c:v>
                </c:pt>
                <c:pt idx="152">
                  <c:v>4.5277820509081482E-2</c:v>
                </c:pt>
                <c:pt idx="153">
                  <c:v>5.0221841725028846E-2</c:v>
                </c:pt>
                <c:pt idx="154">
                  <c:v>5.5697014737374505E-2</c:v>
                </c:pt>
                <c:pt idx="155">
                  <c:v>6.1758390348975623E-2</c:v>
                </c:pt>
                <c:pt idx="156">
                  <c:v>6.8466258787919357E-2</c:v>
                </c:pt>
                <c:pt idx="157">
                  <c:v>7.5886538892555311E-2</c:v>
                </c:pt>
                <c:pt idx="158">
                  <c:v>8.409116912821897E-2</c:v>
                </c:pt>
                <c:pt idx="159">
                  <c:v>9.3158492196435086E-2</c:v>
                </c:pt>
                <c:pt idx="160">
                  <c:v>0.10317362252921812</c:v>
                </c:pt>
                <c:pt idx="161">
                  <c:v>0.11422878299608573</c:v>
                </c:pt>
                <c:pt idx="162">
                  <c:v>0.12642359362709152</c:v>
                </c:pt>
                <c:pt idx="163">
                  <c:v>0.13986529101357995</c:v>
                </c:pt>
                <c:pt idx="164">
                  <c:v>0.15466885224248592</c:v>
                </c:pt>
                <c:pt idx="165">
                  <c:v>0.17095699172297249</c:v>
                </c:pt>
                <c:pt idx="166">
                  <c:v>0.18885999308173979</c:v>
                </c:pt>
                <c:pt idx="167">
                  <c:v>0.20851533149020027</c:v>
                </c:pt>
                <c:pt idx="168">
                  <c:v>0.23006703446789484</c:v>
                </c:pt>
                <c:pt idx="169">
                  <c:v>0.25366472160358439</c:v>
                </c:pt>
                <c:pt idx="170">
                  <c:v>0.27946225609817033</c:v>
                </c:pt>
                <c:pt idx="171">
                  <c:v>0.3076159340764531</c:v>
                </c:pt>
                <c:pt idx="172">
                  <c:v>0.33828213195645562</c:v>
                </c:pt>
                <c:pt idx="173">
                  <c:v>0.37161432876825362</c:v>
                </c:pt>
                <c:pt idx="174">
                  <c:v>0.40775942041972846</c:v>
                </c:pt>
                <c:pt idx="175">
                  <c:v>0.44685324805386284</c:v>
                </c:pt>
                <c:pt idx="176">
                  <c:v>0.48901527466443895</c:v>
                </c:pt>
                <c:pt idx="177">
                  <c:v>0.53434236511554611</c:v>
                </c:pt>
                <c:pt idx="178">
                  <c:v>0.58290165686821105</c:v>
                </c:pt>
                <c:pt idx="179">
                  <c:v>0.63472255423128499</c:v>
                </c:pt>
                <c:pt idx="180">
                  <c:v>0.68978793966271967</c:v>
                </c:pt>
                <c:pt idx="181">
                  <c:v>0.74802477264326594</c:v>
                </c:pt>
                <c:pt idx="182">
                  <c:v>0.8092943397412744</c:v>
                </c:pt>
                <c:pt idx="183">
                  <c:v>0.87338252658895954</c:v>
                </c:pt>
                <c:pt idx="184">
                  <c:v>0.9399905989163676</c:v>
                </c:pt>
                <c:pt idx="185">
                  <c:v>1.0087270976549525</c:v>
                </c:pt>
                <c:pt idx="186">
                  <c:v>1.0791015609333519</c:v>
                </c:pt>
                <c:pt idx="187">
                  <c:v>1.1505208684463621</c:v>
                </c:pt>
                <c:pt idx="188">
                  <c:v>1.2222890431354947</c:v>
                </c:pt>
                <c:pt idx="189">
                  <c:v>1.2936113218806546</c:v>
                </c:pt>
                <c:pt idx="190">
                  <c:v>1.3636032025065834</c:v>
                </c:pt>
                <c:pt idx="191">
                  <c:v>1.4313049748311171</c:v>
                </c:pt>
                <c:pt idx="192">
                  <c:v>1.4957019431476561</c:v>
                </c:pt>
                <c:pt idx="193">
                  <c:v>1.5557501532983946</c:v>
                </c:pt>
                <c:pt idx="194">
                  <c:v>1.6104069716984348</c:v>
                </c:pt>
                <c:pt idx="195">
                  <c:v>1.6586653651769467</c:v>
                </c:pt>
                <c:pt idx="196">
                  <c:v>1.6995902527483242</c:v>
                </c:pt>
                <c:pt idx="197">
                  <c:v>1.7323549059491719</c:v>
                </c:pt>
                <c:pt idx="198">
                  <c:v>1.7562751260207463</c:v>
                </c:pt>
                <c:pt idx="199">
                  <c:v>1.7708388762126772</c:v>
                </c:pt>
                <c:pt idx="200">
                  <c:v>1.7757292264628315</c:v>
                </c:pt>
                <c:pt idx="201">
                  <c:v>1.7708388762126772</c:v>
                </c:pt>
                <c:pt idx="202">
                  <c:v>1.7562751260207463</c:v>
                </c:pt>
                <c:pt idx="203">
                  <c:v>1.7323549059491719</c:v>
                </c:pt>
                <c:pt idx="204">
                  <c:v>1.6995902527483242</c:v>
                </c:pt>
                <c:pt idx="205">
                  <c:v>1.6586653651769467</c:v>
                </c:pt>
                <c:pt idx="206">
                  <c:v>1.6104069716984348</c:v>
                </c:pt>
                <c:pt idx="207">
                  <c:v>1.5557501532983946</c:v>
                </c:pt>
                <c:pt idx="208">
                  <c:v>1.4957019431476561</c:v>
                </c:pt>
                <c:pt idx="209">
                  <c:v>1.4313049748311171</c:v>
                </c:pt>
                <c:pt idx="210">
                  <c:v>1.3636032025065834</c:v>
                </c:pt>
                <c:pt idx="211">
                  <c:v>1.2936113218806546</c:v>
                </c:pt>
                <c:pt idx="212">
                  <c:v>1.2222890431354947</c:v>
                </c:pt>
                <c:pt idx="213">
                  <c:v>1.1505208684463621</c:v>
                </c:pt>
                <c:pt idx="214">
                  <c:v>1.0791015609333519</c:v>
                </c:pt>
                <c:pt idx="215">
                  <c:v>1.0087270976549525</c:v>
                </c:pt>
                <c:pt idx="216">
                  <c:v>0.9399905989163676</c:v>
                </c:pt>
                <c:pt idx="217">
                  <c:v>0.87338252658895954</c:v>
                </c:pt>
                <c:pt idx="218">
                  <c:v>0.8092943397412744</c:v>
                </c:pt>
                <c:pt idx="219">
                  <c:v>0.74802477264326594</c:v>
                </c:pt>
                <c:pt idx="220">
                  <c:v>0.68978793966271967</c:v>
                </c:pt>
                <c:pt idx="221">
                  <c:v>0.63472255423128499</c:v>
                </c:pt>
                <c:pt idx="222">
                  <c:v>0.58290165686821105</c:v>
                </c:pt>
                <c:pt idx="223">
                  <c:v>0.53434236511554611</c:v>
                </c:pt>
                <c:pt idx="224">
                  <c:v>0.48901527466443895</c:v>
                </c:pt>
                <c:pt idx="225">
                  <c:v>0.44685324805386284</c:v>
                </c:pt>
                <c:pt idx="226">
                  <c:v>0.40775942041972846</c:v>
                </c:pt>
                <c:pt idx="227">
                  <c:v>0.37161432876825362</c:v>
                </c:pt>
                <c:pt idx="228">
                  <c:v>0.33828213195645562</c:v>
                </c:pt>
                <c:pt idx="229">
                  <c:v>0.3076159340764531</c:v>
                </c:pt>
                <c:pt idx="230">
                  <c:v>0.27946225609817033</c:v>
                </c:pt>
                <c:pt idx="231">
                  <c:v>0.25366472160358439</c:v>
                </c:pt>
                <c:pt idx="232">
                  <c:v>0.23006703446789484</c:v>
                </c:pt>
                <c:pt idx="233">
                  <c:v>0.20851533149020027</c:v>
                </c:pt>
                <c:pt idx="234">
                  <c:v>0.18885999308173979</c:v>
                </c:pt>
                <c:pt idx="235">
                  <c:v>0.17095699172297249</c:v>
                </c:pt>
                <c:pt idx="236">
                  <c:v>0.15466885224248592</c:v>
                </c:pt>
                <c:pt idx="237">
                  <c:v>0.13986529101357995</c:v>
                </c:pt>
                <c:pt idx="238">
                  <c:v>0.12642359362709152</c:v>
                </c:pt>
                <c:pt idx="239">
                  <c:v>0.11422878299608573</c:v>
                </c:pt>
                <c:pt idx="240">
                  <c:v>0.10317362252921812</c:v>
                </c:pt>
                <c:pt idx="241">
                  <c:v>9.3158492196435086E-2</c:v>
                </c:pt>
                <c:pt idx="242">
                  <c:v>8.409116912821897E-2</c:v>
                </c:pt>
                <c:pt idx="243">
                  <c:v>7.5886538892555311E-2</c:v>
                </c:pt>
                <c:pt idx="244">
                  <c:v>6.8466258787919357E-2</c:v>
                </c:pt>
                <c:pt idx="245">
                  <c:v>6.1758390348975623E-2</c:v>
                </c:pt>
                <c:pt idx="246">
                  <c:v>5.5697014737374505E-2</c:v>
                </c:pt>
                <c:pt idx="247">
                  <c:v>5.0221841725028846E-2</c:v>
                </c:pt>
                <c:pt idx="248">
                  <c:v>4.5277820509081482E-2</c:v>
                </c:pt>
                <c:pt idx="249">
                  <c:v>4.0814758563855073E-2</c:v>
                </c:pt>
                <c:pt idx="250">
                  <c:v>3.6786953075593896E-2</c:v>
                </c:pt>
                <c:pt idx="251">
                  <c:v>3.3152838165460163E-2</c:v>
                </c:pt>
                <c:pt idx="252">
                  <c:v>2.9874650035074099E-2</c:v>
                </c:pt>
                <c:pt idx="253">
                  <c:v>2.6918111322660102E-2</c:v>
                </c:pt>
                <c:pt idx="254">
                  <c:v>2.4252135297975517E-2</c:v>
                </c:pt>
                <c:pt idx="255">
                  <c:v>2.1848550017403469E-2</c:v>
                </c:pt>
                <c:pt idx="256">
                  <c:v>1.9681842178558145E-2</c:v>
                </c:pt>
                <c:pt idx="257">
                  <c:v>1.7728920132552565E-2</c:v>
                </c:pt>
                <c:pt idx="258">
                  <c:v>1.5968895311697654E-2</c:v>
                </c:pt>
                <c:pt idx="259">
                  <c:v>1.438288119420051E-2</c:v>
                </c:pt>
                <c:pt idx="260">
                  <c:v>1.2953808841687491E-2</c:v>
                </c:pt>
                <c:pt idx="261">
                  <c:v>1.1666257998856495E-2</c:v>
                </c:pt>
                <c:pt idx="262">
                  <c:v>1.0506302728113724E-2</c:v>
                </c:pt>
                <c:pt idx="263">
                  <c:v>9.4613705582799312E-3</c:v>
                </c:pt>
                <c:pt idx="264">
                  <c:v>8.5201141494239321E-3</c:v>
                </c:pt>
                <c:pt idx="265">
                  <c:v>7.6722945108678112E-3</c:v>
                </c:pt>
                <c:pt idx="266">
                  <c:v>6.9086748526679355E-3</c:v>
                </c:pt>
                <c:pt idx="267">
                  <c:v>6.2209241994799942E-3</c:v>
                </c:pt>
                <c:pt idx="268">
                  <c:v>5.6015299473928769E-3</c:v>
                </c:pt>
                <c:pt idx="269">
                  <c:v>5.0437185973241164E-3</c:v>
                </c:pt>
                <c:pt idx="270">
                  <c:v>4.5413839515979519E-3</c:v>
                </c:pt>
                <c:pt idx="271">
                  <c:v>4.089022112402676E-3</c:v>
                </c:pt>
                <c:pt idx="272">
                  <c:v>3.6816726712475809E-3</c:v>
                </c:pt>
                <c:pt idx="273">
                  <c:v>3.3148655268241305E-3</c:v>
                </c:pt>
                <c:pt idx="274">
                  <c:v>2.9845728145011748E-3</c:v>
                </c:pt>
                <c:pt idx="275">
                  <c:v>2.6871654738587327E-3</c:v>
                </c:pt>
                <c:pt idx="276">
                  <c:v>2.4193740210980666E-3</c:v>
                </c:pt>
                <c:pt idx="277">
                  <c:v>2.1782531308391362E-3</c:v>
                </c:pt>
                <c:pt idx="278">
                  <c:v>1.9611496667688139E-3</c:v>
                </c:pt>
                <c:pt idx="279">
                  <c:v>1.7656738329123276E-3</c:v>
                </c:pt>
                <c:pt idx="280">
                  <c:v>1.5896731470721739E-3</c:v>
                </c:pt>
                <c:pt idx="281">
                  <c:v>1.4312089653385014E-3</c:v>
                </c:pt>
                <c:pt idx="282">
                  <c:v>1.2885353116583839E-3</c:v>
                </c:pt>
                <c:pt idx="283">
                  <c:v>1.16007978940107E-3</c:v>
                </c:pt>
                <c:pt idx="284">
                  <c:v>1.0444263728157089E-3</c:v>
                </c:pt>
                <c:pt idx="285">
                  <c:v>9.4029989538959701E-4</c:v>
                </c:pt>
                <c:pt idx="286">
                  <c:v>8.4655206951749612E-4</c:v>
                </c:pt>
                <c:pt idx="287">
                  <c:v>7.6214888771930262E-4</c:v>
                </c:pt>
                <c:pt idx="288">
                  <c:v>6.8615927002136344E-4</c:v>
                </c:pt>
                <c:pt idx="289">
                  <c:v>6.1774483516615535E-4</c:v>
                </c:pt>
                <c:pt idx="290">
                  <c:v>5.5615068514839033E-4</c:v>
                </c:pt>
                <c:pt idx="291">
                  <c:v>5.0069710329821702E-4</c:v>
                </c:pt>
                <c:pt idx="292">
                  <c:v>4.5077207584161158E-4</c:v>
                </c:pt>
                <c:pt idx="293">
                  <c:v>4.0582455565475392E-4</c:v>
                </c:pt>
                <c:pt idx="294">
                  <c:v>3.6535839487666211E-4</c:v>
                </c:pt>
                <c:pt idx="295">
                  <c:v>3.2892688022919775E-4</c:v>
                </c:pt>
                <c:pt idx="296">
                  <c:v>2.9612781138622192E-4</c:v>
                </c:pt>
                <c:pt idx="297">
                  <c:v>2.6659906859857079E-4</c:v>
                </c:pt>
                <c:pt idx="298">
                  <c:v>2.4001462107754509E-4</c:v>
                </c:pt>
                <c:pt idx="299">
                  <c:v>2.1608093242043395E-4</c:v>
                </c:pt>
                <c:pt idx="300">
                  <c:v>1.9453372367615651E-4</c:v>
                </c:pt>
                <c:pt idx="301">
                  <c:v>1.7513505854195062E-4</c:v>
                </c:pt>
                <c:pt idx="302">
                  <c:v>1.5767071869355939E-4</c:v>
                </c:pt>
                <c:pt idx="303">
                  <c:v>1.4194784041830067E-4</c:v>
                </c:pt>
                <c:pt idx="304">
                  <c:v>1.2779278657608687E-4</c:v>
                </c:pt>
                <c:pt idx="305">
                  <c:v>1.1504923048801206E-4</c:v>
                </c:pt>
                <c:pt idx="306">
                  <c:v>1.0357643067294178E-4</c:v>
                </c:pt>
                <c:pt idx="307">
                  <c:v>9.3247677444312246E-5</c:v>
                </c:pt>
                <c:pt idx="308">
                  <c:v>8.3948894264497404E-5</c:v>
                </c:pt>
                <c:pt idx="309">
                  <c:v>7.5577378452840516E-5</c:v>
                </c:pt>
                <c:pt idx="310">
                  <c:v>6.8040667374064763E-5</c:v>
                </c:pt>
                <c:pt idx="311">
                  <c:v>6.1255517612809069E-5</c:v>
                </c:pt>
                <c:pt idx="312">
                  <c:v>5.5146985882388338E-5</c:v>
                </c:pt>
                <c:pt idx="313">
                  <c:v>4.9647601535018581E-5</c:v>
                </c:pt>
                <c:pt idx="314">
                  <c:v>4.4696621548848089E-5</c:v>
                </c:pt>
                <c:pt idx="315">
                  <c:v>4.0239359775153746E-5</c:v>
                </c:pt>
                <c:pt idx="316">
                  <c:v>3.6226583046886482E-5</c:v>
                </c:pt>
                <c:pt idx="317">
                  <c:v>3.2613967486326338E-5</c:v>
                </c:pt>
                <c:pt idx="318">
                  <c:v>2.9361609012961452E-5</c:v>
                </c:pt>
                <c:pt idx="319">
                  <c:v>2.6433582650103131E-5</c:v>
                </c:pt>
                <c:pt idx="320">
                  <c:v>2.3797545766732808E-5</c:v>
                </c:pt>
                <c:pt idx="321">
                  <c:v>2.1424380875535894E-5</c:v>
                </c:pt>
                <c:pt idx="322">
                  <c:v>1.9287874044328312E-5</c:v>
                </c:pt>
                <c:pt idx="323">
                  <c:v>1.7364425370912991E-5</c:v>
                </c:pt>
                <c:pt idx="324">
                  <c:v>1.5632788325128265E-5</c:v>
                </c:pt>
                <c:pt idx="325">
                  <c:v>1.4073835080353662E-5</c:v>
                </c:pt>
                <c:pt idx="326">
                  <c:v>1.2670345243526498E-5</c:v>
                </c:pt>
                <c:pt idx="327">
                  <c:v>1.1406815650946753E-5</c:v>
                </c:pt>
                <c:pt idx="328">
                  <c:v>1.0269289129648601E-5</c:v>
                </c:pt>
                <c:pt idx="329">
                  <c:v>9.2452003334581375E-6</c:v>
                </c:pt>
                <c:pt idx="330">
                  <c:v>8.3232369513395239E-6</c:v>
                </c:pt>
                <c:pt idx="331">
                  <c:v>7.4932147553339545E-6</c:v>
                </c:pt>
                <c:pt idx="332">
                  <c:v>6.745965108188167E-6</c:v>
                </c:pt>
                <c:pt idx="333">
                  <c:v>6.0732336883342366E-6</c:v>
                </c:pt>
                <c:pt idx="334">
                  <c:v>5.4675893137370233E-6</c:v>
                </c:pt>
                <c:pt idx="335">
                  <c:v>4.922341857636497E-6</c:v>
                </c:pt>
                <c:pt idx="336">
                  <c:v>4.4314683496075777E-6</c:v>
                </c:pt>
                <c:pt idx="337">
                  <c:v>3.9895464457485699E-6</c:v>
                </c:pt>
                <c:pt idx="338">
                  <c:v>3.5916945331870755E-6</c:v>
                </c:pt>
                <c:pt idx="339">
                  <c:v>3.2335178073580018E-6</c:v>
                </c:pt>
                <c:pt idx="340">
                  <c:v>2.9110597264701484E-6</c:v>
                </c:pt>
                <c:pt idx="341">
                  <c:v>2.6207583069629267E-6</c:v>
                </c:pt>
                <c:pt idx="342">
                  <c:v>2.3594067772204477E-6</c:v>
                </c:pt>
                <c:pt idx="343">
                  <c:v>2.1241181549442517E-6</c:v>
                </c:pt>
                <c:pt idx="344">
                  <c:v>1.9122933569216463E-6</c:v>
                </c:pt>
                <c:pt idx="345">
                  <c:v>1.7215924889412336E-6</c:v>
                </c:pt>
                <c:pt idx="346">
                  <c:v>1.549908998731766E-6</c:v>
                </c:pt>
                <c:pt idx="347">
                  <c:v>1.3953464064230498E-6</c:v>
                </c:pt>
                <c:pt idx="348">
                  <c:v>1.2561973554968701E-6</c:v>
                </c:pt>
                <c:pt idx="349">
                  <c:v>1.1309247528266578E-6</c:v>
                </c:pt>
                <c:pt idx="350">
                  <c:v>1.0181447894794846E-6</c:v>
                </c:pt>
                <c:pt idx="351">
                  <c:v>9.1661165472812166E-7</c:v>
                </c:pt>
                <c:pt idx="352">
                  <c:v>8.2520377442347813E-7</c:v>
                </c:pt>
                <c:pt idx="353">
                  <c:v>7.4291142171535304E-7</c:v>
                </c:pt>
                <c:pt idx="354">
                  <c:v>6.6882556326815267E-7</c:v>
                </c:pt>
                <c:pt idx="355">
                  <c:v>6.0212781776530234E-7</c:v>
                </c:pt>
                <c:pt idx="356">
                  <c:v>5.4208141578229156E-7</c:v>
                </c:pt>
                <c:pt idx="357">
                  <c:v>4.8802306116940176E-7</c:v>
                </c:pt>
                <c:pt idx="358">
                  <c:v>4.3935560404321919E-7</c:v>
                </c:pt>
                <c:pt idx="359">
                  <c:v>3.9554144445109179E-7</c:v>
                </c:pt>
                <c:pt idx="360">
                  <c:v>3.5609659384379638E-7</c:v>
                </c:pt>
                <c:pt idx="361">
                  <c:v>3.2058532875784221E-7</c:v>
                </c:pt>
                <c:pt idx="362">
                  <c:v>2.8861537765052343E-7</c:v>
                </c:pt>
                <c:pt idx="363">
                  <c:v>2.598335877200966E-7</c:v>
                </c:pt>
                <c:pt idx="364">
                  <c:v>2.3392202384546501E-7</c:v>
                </c:pt>
                <c:pt idx="365">
                  <c:v>2.1059445655305807E-7</c:v>
                </c:pt>
                <c:pt idx="366">
                  <c:v>1.8959320021583869E-7</c:v>
                </c:pt>
                <c:pt idx="367">
                  <c:v>1.7068626655815732E-7</c:v>
                </c:pt>
                <c:pt idx="368">
                  <c:v>1.5366480202311266E-7</c:v>
                </c:pt>
                <c:pt idx="369">
                  <c:v>1.3834078069468431E-7</c:v>
                </c:pt>
                <c:pt idx="370">
                  <c:v>1.2454492728986276E-7</c:v>
                </c:pt>
                <c:pt idx="371">
                  <c:v>1.1212484727740413E-7</c:v>
                </c:pt>
                <c:pt idx="372">
                  <c:v>1.0094334346783136E-7</c:v>
                </c:pt>
                <c:pt idx="373">
                  <c:v>9.087690047912168E-8</c:v>
                </c:pt>
                <c:pt idx="374">
                  <c:v>8.1814320336928547E-8</c:v>
                </c:pt>
                <c:pt idx="375">
                  <c:v>7.3655494137677118E-8</c:v>
                </c:pt>
                <c:pt idx="376">
                  <c:v>6.6310296205855864E-8</c:v>
                </c:pt>
                <c:pt idx="377">
                  <c:v>5.969758852995344E-8</c:v>
                </c:pt>
                <c:pt idx="378">
                  <c:v>5.3744324479660132E-8</c:v>
                </c:pt>
                <c:pt idx="379">
                  <c:v>4.8384741903651018E-8</c:v>
                </c:pt>
                <c:pt idx="380">
                  <c:v>4.3559636694598169E-8</c:v>
                </c:pt>
                <c:pt idx="381">
                  <c:v>3.9215708796932237E-8</c:v>
                </c:pt>
                <c:pt idx="382">
                  <c:v>3.5304973433098367E-8</c:v>
                </c:pt>
                <c:pt idx="383">
                  <c:v>3.1784231044484251E-8</c:v>
                </c:pt>
                <c:pt idx="384">
                  <c:v>2.8614590091779722E-8</c:v>
                </c:pt>
                <c:pt idx="385">
                  <c:v>2.5761037443433702E-8</c:v>
                </c:pt>
                <c:pt idx="386">
                  <c:v>2.3192051606549527E-8</c:v>
                </c:pt>
                <c:pt idx="387">
                  <c:v>2.0879254527816226E-8</c:v>
                </c:pt>
                <c:pt idx="388">
                  <c:v>1.8797098118129082E-8</c:v>
                </c:pt>
                <c:pt idx="389">
                  <c:v>1.6922582038127393E-8</c:v>
                </c:pt>
                <c:pt idx="390">
                  <c:v>1.5234999627196796E-8</c:v>
                </c:pt>
                <c:pt idx="391">
                  <c:v>1.3715709169365743E-8</c:v>
                </c:pt>
                <c:pt idx="392">
                  <c:v>1.2347927969408938E-8</c:v>
                </c:pt>
                <c:pt idx="393">
                  <c:v>1.1116546964440069E-8</c:v>
                </c:pt>
                <c:pt idx="394">
                  <c:v>1.0007963823119431E-8</c:v>
                </c:pt>
                <c:pt idx="395">
                  <c:v>9.0099326888234046E-9</c:v>
                </c:pt>
                <c:pt idx="396">
                  <c:v>8.1114289069792537E-9</c:v>
                </c:pt>
                <c:pt idx="397">
                  <c:v>7.3025272422885053E-9</c:v>
                </c:pt>
                <c:pt idx="398">
                  <c:v>6.5742922405780889E-9</c:v>
                </c:pt>
                <c:pt idx="399">
                  <c:v>5.9186795241720343E-9</c:v>
                </c:pt>
                <c:pt idx="400">
                  <c:v>5.3284469304528842E-9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86-46DF-85DB-344F21F9F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237312"/>
        <c:axId val="479237704"/>
      </c:scatterChart>
      <c:valAx>
        <c:axId val="479237312"/>
        <c:scaling>
          <c:orientation val="minMax"/>
          <c:max val="4"/>
          <c:min val="-4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72839259964694358"/>
              <c:y val="0.9075101784383405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79237704"/>
        <c:crosses val="autoZero"/>
        <c:crossBetween val="midCat"/>
      </c:valAx>
      <c:valAx>
        <c:axId val="479237704"/>
        <c:scaling>
          <c:orientation val="minMax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velocity </a:t>
                </a:r>
                <a:r>
                  <a:rPr lang="en-US" altLang="ja-JP" sz="1600" b="1" i="0" u="none" strike="noStrike" baseline="0"/>
                  <a:t>[m/s]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4698543614829351E-2"/>
              <c:y val="0.16053203293352838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47923731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600">
          <a:latin typeface="Times New Roman" pitchFamily="18" charset="0"/>
          <a:cs typeface="Times New Roman" pitchFamily="18" charset="0"/>
        </a:defRPr>
      </a:pPr>
      <a:endParaRPr lang="ja-JP"/>
    </a:p>
  </c:txPr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入力データ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波高</c:v>
          </c:tx>
          <c:marker>
            <c:symbol val="none"/>
          </c:marker>
          <c:xVal>
            <c:numRef>
              <c:f>output_data!$A$1:$A$500</c:f>
              <c:numCache>
                <c:formatCode>0.00000000_ </c:formatCode>
                <c:ptCount val="500"/>
                <c:pt idx="0">
                  <c:v>0</c:v>
                </c:pt>
                <c:pt idx="1">
                  <c:v>2.0000000000000018E-2</c:v>
                </c:pt>
                <c:pt idx="2">
                  <c:v>4.0000000000000036E-2</c:v>
                </c:pt>
                <c:pt idx="3">
                  <c:v>6.0000000000000053E-2</c:v>
                </c:pt>
                <c:pt idx="4">
                  <c:v>8.0000000000000071E-2</c:v>
                </c:pt>
                <c:pt idx="5">
                  <c:v>0.10000000000000009</c:v>
                </c:pt>
                <c:pt idx="6">
                  <c:v>0.12000000000000011</c:v>
                </c:pt>
                <c:pt idx="7">
                  <c:v>0.14000000000000012</c:v>
                </c:pt>
                <c:pt idx="8">
                  <c:v>0.16000000000000014</c:v>
                </c:pt>
                <c:pt idx="9">
                  <c:v>0.18000000000000016</c:v>
                </c:pt>
                <c:pt idx="10">
                  <c:v>0.20000000000000018</c:v>
                </c:pt>
                <c:pt idx="11">
                  <c:v>0.2200000000000002</c:v>
                </c:pt>
                <c:pt idx="12">
                  <c:v>0.24000000000000021</c:v>
                </c:pt>
                <c:pt idx="13">
                  <c:v>0.25999999999999979</c:v>
                </c:pt>
                <c:pt idx="14">
                  <c:v>0.2799999999999998</c:v>
                </c:pt>
                <c:pt idx="15">
                  <c:v>0.29999999999999982</c:v>
                </c:pt>
                <c:pt idx="16">
                  <c:v>0.31999999999999984</c:v>
                </c:pt>
                <c:pt idx="17">
                  <c:v>0.33999999999999986</c:v>
                </c:pt>
                <c:pt idx="18">
                  <c:v>0.35999999999999988</c:v>
                </c:pt>
                <c:pt idx="19">
                  <c:v>0.37999999999999989</c:v>
                </c:pt>
                <c:pt idx="20">
                  <c:v>0.39999999999999991</c:v>
                </c:pt>
                <c:pt idx="21">
                  <c:v>0.41999999999999993</c:v>
                </c:pt>
                <c:pt idx="22">
                  <c:v>0.43999999999999995</c:v>
                </c:pt>
                <c:pt idx="23">
                  <c:v>0.45999999999999996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0.58000000000000007</c:v>
                </c:pt>
                <c:pt idx="30">
                  <c:v>0.60000000000000009</c:v>
                </c:pt>
                <c:pt idx="31">
                  <c:v>0.62000000000000011</c:v>
                </c:pt>
                <c:pt idx="32">
                  <c:v>0.64000000000000012</c:v>
                </c:pt>
                <c:pt idx="33">
                  <c:v>0.66000000000000014</c:v>
                </c:pt>
                <c:pt idx="34">
                  <c:v>0.68000000000000016</c:v>
                </c:pt>
                <c:pt idx="35">
                  <c:v>0.70000000000000018</c:v>
                </c:pt>
                <c:pt idx="36">
                  <c:v>0.7200000000000002</c:v>
                </c:pt>
                <c:pt idx="37">
                  <c:v>0.74000000000000021</c:v>
                </c:pt>
                <c:pt idx="38">
                  <c:v>0.75999999999999979</c:v>
                </c:pt>
                <c:pt idx="39">
                  <c:v>0.7799999999999998</c:v>
                </c:pt>
                <c:pt idx="40">
                  <c:v>0.79999999999999982</c:v>
                </c:pt>
                <c:pt idx="41">
                  <c:v>0.81999999999999984</c:v>
                </c:pt>
                <c:pt idx="42">
                  <c:v>0.83999999999999986</c:v>
                </c:pt>
                <c:pt idx="43">
                  <c:v>0.85999999999999988</c:v>
                </c:pt>
                <c:pt idx="44">
                  <c:v>0.87999999999999989</c:v>
                </c:pt>
                <c:pt idx="45">
                  <c:v>0.89999999999999991</c:v>
                </c:pt>
                <c:pt idx="46">
                  <c:v>0.91999999999999993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1.1400000000000001</c:v>
                </c:pt>
                <c:pt idx="58">
                  <c:v>1.1600000000000001</c:v>
                </c:pt>
                <c:pt idx="59">
                  <c:v>1.1800000000000002</c:v>
                </c:pt>
                <c:pt idx="60">
                  <c:v>1.2000000000000002</c:v>
                </c:pt>
                <c:pt idx="61">
                  <c:v>1.2200000000000002</c:v>
                </c:pt>
                <c:pt idx="62">
                  <c:v>1.2400000000000002</c:v>
                </c:pt>
                <c:pt idx="63">
                  <c:v>1.2599999999999998</c:v>
                </c:pt>
                <c:pt idx="64">
                  <c:v>1.2799999999999998</c:v>
                </c:pt>
                <c:pt idx="65">
                  <c:v>1.2999999999999998</c:v>
                </c:pt>
                <c:pt idx="66">
                  <c:v>1.3199999999999998</c:v>
                </c:pt>
                <c:pt idx="67">
                  <c:v>1.3399999999999999</c:v>
                </c:pt>
                <c:pt idx="68">
                  <c:v>1.3599999999999999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1.6400000000000001</c:v>
                </c:pt>
                <c:pt idx="83">
                  <c:v>1.6600000000000001</c:v>
                </c:pt>
                <c:pt idx="84">
                  <c:v>1.6800000000000002</c:v>
                </c:pt>
                <c:pt idx="85">
                  <c:v>1.7000000000000002</c:v>
                </c:pt>
                <c:pt idx="86">
                  <c:v>1.7200000000000002</c:v>
                </c:pt>
                <c:pt idx="87">
                  <c:v>1.7400000000000002</c:v>
                </c:pt>
                <c:pt idx="88">
                  <c:v>1.7599999999999998</c:v>
                </c:pt>
                <c:pt idx="89">
                  <c:v>1.7799999999999998</c:v>
                </c:pt>
                <c:pt idx="90">
                  <c:v>1.7999999999999998</c:v>
                </c:pt>
                <c:pt idx="91">
                  <c:v>1.8199999999999998</c:v>
                </c:pt>
                <c:pt idx="92">
                  <c:v>1.8399999999999999</c:v>
                </c:pt>
                <c:pt idx="93">
                  <c:v>1.8599999999999999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2.1399999999999997</c:v>
                </c:pt>
                <c:pt idx="108">
                  <c:v>2.16</c:v>
                </c:pt>
                <c:pt idx="109">
                  <c:v>2.1799999999999997</c:v>
                </c:pt>
                <c:pt idx="110">
                  <c:v>2.2000000000000002</c:v>
                </c:pt>
                <c:pt idx="111">
                  <c:v>2.2199999999999998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2.2800000000000002</c:v>
                </c:pt>
                <c:pt idx="115">
                  <c:v>2.2999999999999998</c:v>
                </c:pt>
                <c:pt idx="116">
                  <c:v>2.3200000000000003</c:v>
                </c:pt>
                <c:pt idx="117">
                  <c:v>2.34</c:v>
                </c:pt>
                <c:pt idx="118">
                  <c:v>2.3600000000000003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2.6399999999999997</c:v>
                </c:pt>
                <c:pt idx="133">
                  <c:v>2.66</c:v>
                </c:pt>
                <c:pt idx="134">
                  <c:v>2.6799999999999997</c:v>
                </c:pt>
                <c:pt idx="135">
                  <c:v>2.7</c:v>
                </c:pt>
                <c:pt idx="136">
                  <c:v>2.7199999999999998</c:v>
                </c:pt>
                <c:pt idx="137">
                  <c:v>2.74</c:v>
                </c:pt>
                <c:pt idx="138">
                  <c:v>2.76</c:v>
                </c:pt>
                <c:pt idx="139">
                  <c:v>2.7800000000000002</c:v>
                </c:pt>
                <c:pt idx="140">
                  <c:v>2.8</c:v>
                </c:pt>
                <c:pt idx="141">
                  <c:v>2.8200000000000003</c:v>
                </c:pt>
                <c:pt idx="142">
                  <c:v>2.84</c:v>
                </c:pt>
                <c:pt idx="143">
                  <c:v>2.8600000000000003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3.2199999999999998</c:v>
                </c:pt>
                <c:pt idx="162">
                  <c:v>3.24</c:v>
                </c:pt>
                <c:pt idx="163">
                  <c:v>3.26</c:v>
                </c:pt>
                <c:pt idx="164">
                  <c:v>3.2800000000000002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3.7199999999999998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4.5600000000000005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4.9399999999999995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5.0600000000000005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5.4399999999999995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5.5600000000000005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5.9399999999999995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6.0600000000000005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6.1400000000000006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6.2200000000000006</c:v>
                </c:pt>
                <c:pt idx="312">
                  <c:v>6.24</c:v>
                </c:pt>
                <c:pt idx="313">
                  <c:v>6.26</c:v>
                </c:pt>
                <c:pt idx="314">
                  <c:v>6.2799999999999994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6.3599999999999994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6.4399999999999995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6.5600000000000005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6.6400000000000006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6.7200000000000006</c:v>
                </c:pt>
                <c:pt idx="337">
                  <c:v>6.74</c:v>
                </c:pt>
                <c:pt idx="338">
                  <c:v>6.76</c:v>
                </c:pt>
                <c:pt idx="339">
                  <c:v>6.7799999999999994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6.8599999999999994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6.9399999999999995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7.0600000000000005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7.1400000000000006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7.2200000000000006</c:v>
                </c:pt>
                <c:pt idx="362">
                  <c:v>7.24</c:v>
                </c:pt>
                <c:pt idx="363">
                  <c:v>7.26</c:v>
                </c:pt>
                <c:pt idx="364">
                  <c:v>7.2799999999999994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7.3599999999999994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7.4399999999999995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7.5600000000000005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7.6400000000000006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7.7200000000000006</c:v>
                </c:pt>
                <c:pt idx="387">
                  <c:v>7.74</c:v>
                </c:pt>
                <c:pt idx="388">
                  <c:v>7.76</c:v>
                </c:pt>
                <c:pt idx="389">
                  <c:v>7.7799999999999994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7.8599999999999994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7.9399999999999995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</c:numCache>
            </c:numRef>
          </c:xVal>
          <c:yVal>
            <c:numRef>
              <c:f>output_data!$B$1:$B$500</c:f>
              <c:numCache>
                <c:formatCode>General</c:formatCode>
                <c:ptCount val="500"/>
                <c:pt idx="0">
                  <c:v>1.2864519585611647E-4</c:v>
                </c:pt>
                <c:pt idx="1">
                  <c:v>1.343863379754266E-4</c:v>
                </c:pt>
                <c:pt idx="2">
                  <c:v>1.4038360421303006E-4</c:v>
                </c:pt>
                <c:pt idx="3">
                  <c:v>1.4664841257929875E-4</c:v>
                </c:pt>
                <c:pt idx="4">
                  <c:v>1.531926893499461E-4</c:v>
                </c:pt>
                <c:pt idx="5">
                  <c:v>1.6002889162271478E-4</c:v>
                </c:pt>
                <c:pt idx="6">
                  <c:v>1.6717003086887109E-4</c:v>
                </c:pt>
                <c:pt idx="7">
                  <c:v>1.7462969752280971E-4</c:v>
                </c:pt>
                <c:pt idx="8">
                  <c:v>1.8242208665490524E-4</c:v>
                </c:pt>
                <c:pt idx="9">
                  <c:v>1.905620247746443E-4</c:v>
                </c:pt>
                <c:pt idx="10">
                  <c:v>1.9906499781305751E-4</c:v>
                </c:pt>
                <c:pt idx="11">
                  <c:v>2.0794718033553098E-4</c:v>
                </c:pt>
                <c:pt idx="12">
                  <c:v>2.1722546603820489E-4</c:v>
                </c:pt>
                <c:pt idx="13">
                  <c:v>2.2691749958339384E-4</c:v>
                </c:pt>
                <c:pt idx="14">
                  <c:v>2.3704170983176819E-4</c:v>
                </c:pt>
                <c:pt idx="15">
                  <c:v>2.4761734453142048E-4</c:v>
                </c:pt>
                <c:pt idx="16">
                  <c:v>2.5866450652643714E-4</c:v>
                </c:pt>
                <c:pt idx="17">
                  <c:v>2.7020419155015374E-4</c:v>
                </c:pt>
                <c:pt idx="18">
                  <c:v>2.8225832767095045E-4</c:v>
                </c:pt>
                <c:pt idx="19">
                  <c:v>2.9484981646122114E-4</c:v>
                </c:pt>
                <c:pt idx="20">
                  <c:v>3.0800257596298774E-4</c:v>
                </c:pt>
                <c:pt idx="21">
                  <c:v>3.2174158552663944E-4</c:v>
                </c:pt>
                <c:pt idx="22">
                  <c:v>3.3609293260230926E-4</c:v>
                </c:pt>
                <c:pt idx="23">
                  <c:v>3.5108386156661636E-4</c:v>
                </c:pt>
                <c:pt idx="24">
                  <c:v>3.6674282467076471E-4</c:v>
                </c:pt>
                <c:pt idx="25">
                  <c:v>3.8309953519939812E-4</c:v>
                </c:pt>
                <c:pt idx="26">
                  <c:v>4.0018502293312611E-4</c:v>
                </c:pt>
                <c:pt idx="27">
                  <c:v>4.1803169201124602E-4</c:v>
                </c:pt>
                <c:pt idx="28">
                  <c:v>4.3667338129493974E-4</c:v>
                </c:pt>
                <c:pt idx="29">
                  <c:v>4.5614542733506884E-4</c:v>
                </c:pt>
                <c:pt idx="30">
                  <c:v>4.7648473005265657E-4</c:v>
                </c:pt>
                <c:pt idx="31">
                  <c:v>4.977298212442508E-4</c:v>
                </c:pt>
                <c:pt idx="32">
                  <c:v>5.1992093602853885E-4</c:v>
                </c:pt>
                <c:pt idx="33">
                  <c:v>5.4310008735491727E-4</c:v>
                </c:pt>
                <c:pt idx="34">
                  <c:v>5.673111436991559E-4</c:v>
                </c:pt>
                <c:pt idx="35">
                  <c:v>5.9259991007581134E-4</c:v>
                </c:pt>
                <c:pt idx="36">
                  <c:v>6.1901421250173255E-4</c:v>
                </c:pt>
                <c:pt idx="37">
                  <c:v>6.4660398604973225E-4</c:v>
                </c:pt>
                <c:pt idx="38">
                  <c:v>6.7542136663635956E-4</c:v>
                </c:pt>
                <c:pt idx="39">
                  <c:v>7.0552078669268523E-4</c:v>
                </c:pt>
                <c:pt idx="40">
                  <c:v>7.3695907487202354E-4</c:v>
                </c:pt>
                <c:pt idx="41">
                  <c:v>7.6979555995366502E-4</c:v>
                </c:pt>
                <c:pt idx="42">
                  <c:v>8.0409217910689583E-4</c:v>
                </c:pt>
                <c:pt idx="43">
                  <c:v>8.3991359068481212E-4</c:v>
                </c:pt>
                <c:pt idx="44">
                  <c:v>8.7732729172279556E-4</c:v>
                </c:pt>
                <c:pt idx="45">
                  <c:v>9.1640374032182781E-4</c:v>
                </c:pt>
                <c:pt idx="46">
                  <c:v>9.5721648310220959E-4</c:v>
                </c:pt>
                <c:pt idx="47">
                  <c:v>9.9984228791862527E-4</c:v>
                </c:pt>
                <c:pt idx="48">
                  <c:v>1.0443612820328426E-3</c:v>
                </c:pt>
                <c:pt idx="49">
                  <c:v>1.0908570959456464E-3</c:v>
                </c:pt>
                <c:pt idx="50">
                  <c:v>1.1394170130948735E-3</c:v>
                </c:pt>
                <c:pt idx="51">
                  <c:v>1.1901321256315269E-3</c:v>
                </c:pt>
                <c:pt idx="52">
                  <c:v>1.2430974964910172E-3</c:v>
                </c:pt>
                <c:pt idx="53">
                  <c:v>1.2984123279813874E-3</c:v>
                </c:pt>
                <c:pt idx="54">
                  <c:v>1.3561801371150435E-3</c:v>
                </c:pt>
                <c:pt idx="55">
                  <c:v>1.4165089379149154E-3</c:v>
                </c:pt>
                <c:pt idx="56">
                  <c:v>1.4795114309300256E-3</c:v>
                </c:pt>
                <c:pt idx="57">
                  <c:v>1.5453052001992238E-3</c:v>
                </c:pt>
                <c:pt idx="58">
                  <c:v>1.6140129179051034E-3</c:v>
                </c:pt>
                <c:pt idx="59">
                  <c:v>1.685762556962944E-3</c:v>
                </c:pt>
                <c:pt idx="60">
                  <c:v>1.7606876117917964E-3</c:v>
                </c:pt>
                <c:pt idx="61">
                  <c:v>1.8389273275163981E-3</c:v>
                </c:pt>
                <c:pt idx="62">
                  <c:v>1.9206269378494599E-3</c:v>
                </c:pt>
                <c:pt idx="63">
                  <c:v>2.0059379119039111E-3</c:v>
                </c:pt>
                <c:pt idx="64">
                  <c:v>2.0950182101837057E-3</c:v>
                </c:pt>
                <c:pt idx="65">
                  <c:v>2.1880325499998073E-3</c:v>
                </c:pt>
                <c:pt idx="66">
                  <c:v>2.2851526805547683E-3</c:v>
                </c:pt>
                <c:pt idx="67">
                  <c:v>2.3865576679346582E-3</c:v>
                </c:pt>
                <c:pt idx="68">
                  <c:v>2.4924341902411336E-3</c:v>
                </c:pt>
                <c:pt idx="69">
                  <c:v>2.6029768430885889E-3</c:v>
                </c:pt>
                <c:pt idx="70">
                  <c:v>2.7183884556816872E-3</c:v>
                </c:pt>
                <c:pt idx="71">
                  <c:v>2.8388804176769232E-3</c:v>
                </c:pt>
                <c:pt idx="72">
                  <c:v>2.9646730170177805E-3</c:v>
                </c:pt>
                <c:pt idx="73">
                  <c:v>3.0959957889165422E-3</c:v>
                </c:pt>
                <c:pt idx="74">
                  <c:v>3.2330878761364468E-3</c:v>
                </c:pt>
                <c:pt idx="75">
                  <c:v>3.376198400705412E-3</c:v>
                </c:pt>
                <c:pt idx="76">
                  <c:v>3.5255868471667641E-3</c:v>
                </c:pt>
                <c:pt idx="77">
                  <c:v>3.6815234574428314E-3</c:v>
                </c:pt>
                <c:pt idx="78">
                  <c:v>3.8442896373535973E-3</c:v>
                </c:pt>
                <c:pt idx="79">
                  <c:v>4.0141783747945645E-3</c:v>
                </c:pt>
                <c:pt idx="80">
                  <c:v>4.1914946695349254E-3</c:v>
                </c:pt>
                <c:pt idx="81">
                  <c:v>4.3765559745488824E-3</c:v>
                </c:pt>
                <c:pt idx="82">
                  <c:v>4.5696926487388181E-3</c:v>
                </c:pt>
                <c:pt idx="83">
                  <c:v>4.7712484208485319E-3</c:v>
                </c:pt>
                <c:pt idx="84">
                  <c:v>4.9815808642975851E-3</c:v>
                </c:pt>
                <c:pt idx="85">
                  <c:v>5.2010618825928832E-3</c:v>
                </c:pt>
                <c:pt idx="86">
                  <c:v>5.430078204890893E-3</c:v>
                </c:pt>
                <c:pt idx="87">
                  <c:v>5.6690318911924347E-3</c:v>
                </c:pt>
                <c:pt idx="88">
                  <c:v>5.9183408465505946E-3</c:v>
                </c:pt>
                <c:pt idx="89">
                  <c:v>6.1784393435617155E-3</c:v>
                </c:pt>
                <c:pt idx="90">
                  <c:v>6.4497785522866545E-3</c:v>
                </c:pt>
                <c:pt idx="91">
                  <c:v>6.7328270766159083E-3</c:v>
                </c:pt>
                <c:pt idx="92">
                  <c:v>7.0280714959455289E-3</c:v>
                </c:pt>
                <c:pt idx="93">
                  <c:v>7.336016910870301E-3</c:v>
                </c:pt>
                <c:pt idx="94">
                  <c:v>7.6571874914261595E-3</c:v>
                </c:pt>
                <c:pt idx="95">
                  <c:v>7.9921270262233671E-3</c:v>
                </c:pt>
                <c:pt idx="96">
                  <c:v>8.3413994706051445E-3</c:v>
                </c:pt>
                <c:pt idx="97">
                  <c:v>8.7055894917420495E-3</c:v>
                </c:pt>
                <c:pt idx="98">
                  <c:v>9.0853030083291094E-3</c:v>
                </c:pt>
                <c:pt idx="99">
                  <c:v>9.4811677222900008E-3</c:v>
                </c:pt>
                <c:pt idx="100">
                  <c:v>9.8938336396084629E-3</c:v>
                </c:pt>
                <c:pt idx="101">
                  <c:v>1.0323973577101358E-2</c:v>
                </c:pt>
                <c:pt idx="102">
                  <c:v>1.0772283651618982E-2</c:v>
                </c:pt>
                <c:pt idx="103">
                  <c:v>1.1239483747804584E-2</c:v>
                </c:pt>
                <c:pt idx="104">
                  <c:v>1.172631796016713E-2</c:v>
                </c:pt>
                <c:pt idx="105">
                  <c:v>1.2233555004816203E-2</c:v>
                </c:pt>
                <c:pt idx="106">
                  <c:v>1.2761988595776331E-2</c:v>
                </c:pt>
                <c:pt idx="107">
                  <c:v>1.3312437780338169E-2</c:v>
                </c:pt>
                <c:pt idx="108">
                  <c:v>1.3885747227415533E-2</c:v>
                </c:pt>
                <c:pt idx="109">
                  <c:v>1.4482787462359892E-2</c:v>
                </c:pt>
                <c:pt idx="110">
                  <c:v>1.5104455041136675E-2</c:v>
                </c:pt>
                <c:pt idx="111">
                  <c:v>1.5751672656191814E-2</c:v>
                </c:pt>
                <c:pt idx="112">
                  <c:v>1.6425389165730796E-2</c:v>
                </c:pt>
                <c:pt idx="113">
                  <c:v>1.7126579537498743E-2</c:v>
                </c:pt>
                <c:pt idx="114">
                  <c:v>1.7856244697487669E-2</c:v>
                </c:pt>
                <c:pt idx="115">
                  <c:v>1.8615411273309446E-2</c:v>
                </c:pt>
                <c:pt idx="116">
                  <c:v>1.9405131221260381E-2</c:v>
                </c:pt>
                <c:pt idx="117">
                  <c:v>2.0226481325370017E-2</c:v>
                </c:pt>
                <c:pt idx="118">
                  <c:v>2.108056255597443E-2</c:v>
                </c:pt>
                <c:pt idx="119">
                  <c:v>2.1968499274588701E-2</c:v>
                </c:pt>
                <c:pt idx="120">
                  <c:v>2.2891438271078188E-2</c:v>
                </c:pt>
                <c:pt idx="121">
                  <c:v>2.3850547618350253E-2</c:v>
                </c:pt>
                <c:pt idx="122">
                  <c:v>2.484701532901492E-2</c:v>
                </c:pt>
                <c:pt idx="123">
                  <c:v>2.588204779770148E-2</c:v>
                </c:pt>
                <c:pt idx="124">
                  <c:v>2.6956868011979798E-2</c:v>
                </c:pt>
                <c:pt idx="125">
                  <c:v>2.8072713514130432E-2</c:v>
                </c:pt>
                <c:pt idx="126">
                  <c:v>2.9230834095348896E-2</c:v>
                </c:pt>
                <c:pt idx="127">
                  <c:v>3.0432489203372628E-2</c:v>
                </c:pt>
                <c:pt idx="128">
                  <c:v>3.1678945043999339E-2</c:v>
                </c:pt>
                <c:pt idx="129">
                  <c:v>3.2971471356542256E-2</c:v>
                </c:pt>
                <c:pt idx="130">
                  <c:v>3.4311337842960025E-2</c:v>
                </c:pt>
                <c:pt idx="131">
                  <c:v>3.5699810230231777E-2</c:v>
                </c:pt>
                <c:pt idx="132">
                  <c:v>3.7138145945543197E-2</c:v>
                </c:pt>
                <c:pt idx="133">
                  <c:v>3.8627589384037257E-2</c:v>
                </c:pt>
                <c:pt idx="134">
                  <c:v>4.016936674929026E-2</c:v>
                </c:pt>
                <c:pt idx="135">
                  <c:v>4.1764680447333863E-2</c:v>
                </c:pt>
                <c:pt idx="136">
                  <c:v>4.3414703015988841E-2</c:v>
                </c:pt>
                <c:pt idx="137">
                  <c:v>4.5120570572542956E-2</c:v>
                </c:pt>
                <c:pt idx="138">
                  <c:v>4.6883375764431252E-2</c:v>
                </c:pt>
                <c:pt idx="139">
                  <c:v>4.8704160209598293E-2</c:v>
                </c:pt>
                <c:pt idx="140">
                  <c:v>5.0583906415683381E-2</c:v>
                </c:pt>
                <c:pt idx="141">
                  <c:v>5.2523529170104624E-2</c:v>
                </c:pt>
                <c:pt idx="142">
                  <c:v>5.4523866396573632E-2</c:v>
                </c:pt>
                <c:pt idx="143">
                  <c:v>5.6585669477580036E-2</c:v>
                </c:pt>
                <c:pt idx="144">
                  <c:v>5.8709593046989583E-2</c:v>
                </c:pt>
                <c:pt idx="145">
                  <c:v>6.0896184262127444E-2</c:v>
                </c:pt>
                <c:pt idx="146">
                  <c:v>6.3145871570605069E-2</c:v>
                </c:pt>
                <c:pt idx="147">
                  <c:v>6.5458952993714223E-2</c:v>
                </c:pt>
                <c:pt idx="148">
                  <c:v>6.7835583955475731E-2</c:v>
                </c:pt>
                <c:pt idx="149">
                  <c:v>7.0275764694398252E-2</c:v>
                </c:pt>
                <c:pt idx="150">
                  <c:v>7.2779327303672481E-2</c:v>
                </c:pt>
                <c:pt idx="151">
                  <c:v>7.534592245488235E-2</c:v>
                </c:pt>
                <c:pt idx="152">
                  <c:v>7.7975005870324271E-2</c:v>
                </c:pt>
                <c:pt idx="153">
                  <c:v>8.0665824619645665E-2</c:v>
                </c:pt>
                <c:pt idx="154">
                  <c:v>8.3417403327669171E-2</c:v>
                </c:pt>
                <c:pt idx="155">
                  <c:v>8.6228530391879527E-2</c:v>
                </c:pt>
                <c:pt idx="156">
                  <c:v>8.9097744319997452E-2</c:v>
                </c:pt>
                <c:pt idx="157">
                  <c:v>9.2023320310215984E-2</c:v>
                </c:pt>
                <c:pt idx="158">
                  <c:v>9.5003257208864086E-2</c:v>
                </c:pt>
                <c:pt idx="159">
                  <c:v>9.8035264992299295E-2</c:v>
                </c:pt>
                <c:pt idx="160">
                  <c:v>0.10111675293149847</c:v>
                </c:pt>
                <c:pt idx="161">
                  <c:v>0.10424481860886231</c:v>
                </c:pt>
                <c:pt idx="162">
                  <c:v>0.10741623796690776</c:v>
                </c:pt>
                <c:pt idx="163">
                  <c:v>0.11062745657748795</c:v>
                </c:pt>
                <c:pt idx="164">
                  <c:v>0.11387458232763548</c:v>
                </c:pt>
                <c:pt idx="165">
                  <c:v>0.11715337972373548</c:v>
                </c:pt>
                <c:pt idx="166">
                  <c:v>0.1204592660191425</c:v>
                </c:pt>
                <c:pt idx="167">
                  <c:v>0.12378730937121536</c:v>
                </c:pt>
                <c:pt idx="168">
                  <c:v>0.12713222923169556</c:v>
                </c:pt>
                <c:pt idx="169">
                  <c:v>0.13048839916905899</c:v>
                </c:pt>
                <c:pt idx="170">
                  <c:v>0.13384985231261823</c:v>
                </c:pt>
                <c:pt idx="171">
                  <c:v>0.13721028959544454</c:v>
                </c:pt>
                <c:pt idx="172">
                  <c:v>0.14056309095640093</c:v>
                </c:pt>
                <c:pt idx="173">
                  <c:v>0.14390132964053437</c:v>
                </c:pt>
                <c:pt idx="174">
                  <c:v>0.14721778971168015</c:v>
                </c:pt>
                <c:pt idx="175">
                  <c:v>0.15050498686136612</c:v>
                </c:pt>
                <c:pt idx="176">
                  <c:v>0.15375519256404713</c:v>
                </c:pt>
                <c:pt idx="177">
                  <c:v>0.1569604615905579</c:v>
                </c:pt>
                <c:pt idx="178">
                  <c:v>0.1601126628497461</c:v>
                </c:pt>
                <c:pt idx="179">
                  <c:v>0.16320351348298284</c:v>
                </c:pt>
                <c:pt idx="180">
                  <c:v>0.16622461608821015</c:v>
                </c:pt>
                <c:pt idx="181">
                  <c:v>0.16916749890005944</c:v>
                </c:pt>
                <c:pt idx="182">
                  <c:v>0.17202365870118924</c:v>
                </c:pt>
                <c:pt idx="183">
                  <c:v>0.17478460618825231</c:v>
                </c:pt>
                <c:pt idx="184">
                  <c:v>0.17744191346485372</c:v>
                </c:pt>
                <c:pt idx="185">
                  <c:v>0.17998726328458081</c:v>
                </c:pt>
                <c:pt idx="186">
                  <c:v>0.18241249962084288</c:v>
                </c:pt>
                <c:pt idx="187">
                  <c:v>0.18470967909801392</c:v>
                </c:pt>
                <c:pt idx="188">
                  <c:v>0.18687112278139817</c:v>
                </c:pt>
                <c:pt idx="189">
                  <c:v>0.18888946779295568</c:v>
                </c:pt>
                <c:pt idx="190">
                  <c:v>0.19075771819656984</c:v>
                </c:pt>
                <c:pt idx="191">
                  <c:v>0.1924692945818387</c:v>
                </c:pt>
                <c:pt idx="192">
                  <c:v>0.19401808176969271</c:v>
                </c:pt>
                <c:pt idx="193">
                  <c:v>0.1953984740671611</c:v>
                </c:pt>
                <c:pt idx="194">
                  <c:v>0.19660541751270078</c:v>
                </c:pt>
                <c:pt idx="195">
                  <c:v>0.19763444857779094</c:v>
                </c:pt>
                <c:pt idx="196">
                  <c:v>0.19848172882485132</c:v>
                </c:pt>
                <c:pt idx="197">
                  <c:v>0.19914407506558973</c:v>
                </c:pt>
                <c:pt idx="198">
                  <c:v>0.19961898461695718</c:v>
                </c:pt>
                <c:pt idx="199">
                  <c:v>0.19990465531311047</c:v>
                </c:pt>
                <c:pt idx="200">
                  <c:v>0.2</c:v>
                </c:pt>
                <c:pt idx="201">
                  <c:v>0.19990465531311047</c:v>
                </c:pt>
                <c:pt idx="202">
                  <c:v>0.19961898461695718</c:v>
                </c:pt>
                <c:pt idx="203">
                  <c:v>0.19914407506558973</c:v>
                </c:pt>
                <c:pt idx="204">
                  <c:v>0.19848172882485132</c:v>
                </c:pt>
                <c:pt idx="205">
                  <c:v>0.19763444857779094</c:v>
                </c:pt>
                <c:pt idx="206">
                  <c:v>0.19660541751270078</c:v>
                </c:pt>
                <c:pt idx="207">
                  <c:v>0.1953984740671611</c:v>
                </c:pt>
                <c:pt idx="208">
                  <c:v>0.19401808176969271</c:v>
                </c:pt>
                <c:pt idx="209">
                  <c:v>0.1924692945818387</c:v>
                </c:pt>
                <c:pt idx="210">
                  <c:v>0.19075771819656984</c:v>
                </c:pt>
                <c:pt idx="211">
                  <c:v>0.18888946779295568</c:v>
                </c:pt>
                <c:pt idx="212">
                  <c:v>0.18687112278139817</c:v>
                </c:pt>
                <c:pt idx="213">
                  <c:v>0.18470967909801392</c:v>
                </c:pt>
                <c:pt idx="214">
                  <c:v>0.18241249962084288</c:v>
                </c:pt>
                <c:pt idx="215">
                  <c:v>0.17998726328458081</c:v>
                </c:pt>
                <c:pt idx="216">
                  <c:v>0.17744191346485372</c:v>
                </c:pt>
                <c:pt idx="217">
                  <c:v>0.17478460618825231</c:v>
                </c:pt>
                <c:pt idx="218">
                  <c:v>0.17202365870118924</c:v>
                </c:pt>
                <c:pt idx="219">
                  <c:v>0.16916749890005944</c:v>
                </c:pt>
                <c:pt idx="220">
                  <c:v>0.16622461608821015</c:v>
                </c:pt>
                <c:pt idx="221">
                  <c:v>0.16320351348298284</c:v>
                </c:pt>
                <c:pt idx="222">
                  <c:v>0.1601126628497461</c:v>
                </c:pt>
                <c:pt idx="223">
                  <c:v>0.1569604615905579</c:v>
                </c:pt>
                <c:pt idx="224">
                  <c:v>0.15375519256404713</c:v>
                </c:pt>
                <c:pt idx="225">
                  <c:v>0.15050498686136612</c:v>
                </c:pt>
                <c:pt idx="226">
                  <c:v>0.14721778971168015</c:v>
                </c:pt>
                <c:pt idx="227">
                  <c:v>0.14390132964053437</c:v>
                </c:pt>
                <c:pt idx="228">
                  <c:v>0.14056309095640093</c:v>
                </c:pt>
                <c:pt idx="229">
                  <c:v>0.13721028959544454</c:v>
                </c:pt>
                <c:pt idx="230">
                  <c:v>0.13384985231261823</c:v>
                </c:pt>
                <c:pt idx="231">
                  <c:v>0.13048839916905899</c:v>
                </c:pt>
                <c:pt idx="232">
                  <c:v>0.12713222923169556</c:v>
                </c:pt>
                <c:pt idx="233">
                  <c:v>0.12378730937121536</c:v>
                </c:pt>
                <c:pt idx="234">
                  <c:v>0.1204592660191425</c:v>
                </c:pt>
                <c:pt idx="235">
                  <c:v>0.11715337972373548</c:v>
                </c:pt>
                <c:pt idx="236">
                  <c:v>0.11387458232763548</c:v>
                </c:pt>
                <c:pt idx="237">
                  <c:v>0.11062745657748795</c:v>
                </c:pt>
                <c:pt idx="238">
                  <c:v>0.10741623796690776</c:v>
                </c:pt>
                <c:pt idx="239">
                  <c:v>0.10424481860886231</c:v>
                </c:pt>
                <c:pt idx="240">
                  <c:v>0.10111675293149847</c:v>
                </c:pt>
                <c:pt idx="241">
                  <c:v>9.8035264992299295E-2</c:v>
                </c:pt>
                <c:pt idx="242">
                  <c:v>9.5003257208864086E-2</c:v>
                </c:pt>
                <c:pt idx="243">
                  <c:v>9.2023320310215984E-2</c:v>
                </c:pt>
                <c:pt idx="244">
                  <c:v>8.9097744319997452E-2</c:v>
                </c:pt>
                <c:pt idx="245">
                  <c:v>8.6228530391879527E-2</c:v>
                </c:pt>
                <c:pt idx="246">
                  <c:v>8.3417403327669171E-2</c:v>
                </c:pt>
                <c:pt idx="247">
                  <c:v>8.0665824619645665E-2</c:v>
                </c:pt>
                <c:pt idx="248">
                  <c:v>7.7975005870324271E-2</c:v>
                </c:pt>
                <c:pt idx="249">
                  <c:v>7.534592245488235E-2</c:v>
                </c:pt>
                <c:pt idx="250">
                  <c:v>7.2779327303672481E-2</c:v>
                </c:pt>
                <c:pt idx="251">
                  <c:v>7.0275764694398252E-2</c:v>
                </c:pt>
                <c:pt idx="252">
                  <c:v>6.7835583955475731E-2</c:v>
                </c:pt>
                <c:pt idx="253">
                  <c:v>6.5458952993714223E-2</c:v>
                </c:pt>
                <c:pt idx="254">
                  <c:v>6.3145871570605069E-2</c:v>
                </c:pt>
                <c:pt idx="255">
                  <c:v>6.0896184262127444E-2</c:v>
                </c:pt>
                <c:pt idx="256">
                  <c:v>5.8709593046989583E-2</c:v>
                </c:pt>
                <c:pt idx="257">
                  <c:v>5.6585669477580036E-2</c:v>
                </c:pt>
                <c:pt idx="258">
                  <c:v>5.4523866396573632E-2</c:v>
                </c:pt>
                <c:pt idx="259">
                  <c:v>5.2523529170104624E-2</c:v>
                </c:pt>
                <c:pt idx="260">
                  <c:v>5.0583906415683381E-2</c:v>
                </c:pt>
                <c:pt idx="261">
                  <c:v>4.8704160209598293E-2</c:v>
                </c:pt>
                <c:pt idx="262">
                  <c:v>4.6883375764431252E-2</c:v>
                </c:pt>
                <c:pt idx="263">
                  <c:v>4.5120570572542956E-2</c:v>
                </c:pt>
                <c:pt idx="264">
                  <c:v>4.3414703015988841E-2</c:v>
                </c:pt>
                <c:pt idx="265">
                  <c:v>4.1764680447333863E-2</c:v>
                </c:pt>
                <c:pt idx="266">
                  <c:v>4.016936674929026E-2</c:v>
                </c:pt>
                <c:pt idx="267">
                  <c:v>3.8627589384037257E-2</c:v>
                </c:pt>
                <c:pt idx="268">
                  <c:v>3.7138145945543197E-2</c:v>
                </c:pt>
                <c:pt idx="269">
                  <c:v>3.5699810230231777E-2</c:v>
                </c:pt>
                <c:pt idx="270">
                  <c:v>3.4311337842960025E-2</c:v>
                </c:pt>
                <c:pt idx="271">
                  <c:v>3.2971471356542256E-2</c:v>
                </c:pt>
                <c:pt idx="272">
                  <c:v>3.1678945043999339E-2</c:v>
                </c:pt>
                <c:pt idx="273">
                  <c:v>3.0432489203372628E-2</c:v>
                </c:pt>
                <c:pt idx="274">
                  <c:v>2.9230834095348896E-2</c:v>
                </c:pt>
                <c:pt idx="275">
                  <c:v>2.8072713514130432E-2</c:v>
                </c:pt>
                <c:pt idx="276">
                  <c:v>2.6956868011979798E-2</c:v>
                </c:pt>
                <c:pt idx="277">
                  <c:v>2.588204779770148E-2</c:v>
                </c:pt>
                <c:pt idx="278">
                  <c:v>2.484701532901492E-2</c:v>
                </c:pt>
                <c:pt idx="279">
                  <c:v>2.3850547618350253E-2</c:v>
                </c:pt>
                <c:pt idx="280">
                  <c:v>2.2891438271078188E-2</c:v>
                </c:pt>
                <c:pt idx="281">
                  <c:v>2.1968499274588701E-2</c:v>
                </c:pt>
                <c:pt idx="282">
                  <c:v>2.108056255597443E-2</c:v>
                </c:pt>
                <c:pt idx="283">
                  <c:v>2.0226481325370017E-2</c:v>
                </c:pt>
                <c:pt idx="284">
                  <c:v>1.9405131221260381E-2</c:v>
                </c:pt>
                <c:pt idx="285">
                  <c:v>1.8615411273309446E-2</c:v>
                </c:pt>
                <c:pt idx="286">
                  <c:v>1.7856244697487669E-2</c:v>
                </c:pt>
                <c:pt idx="287">
                  <c:v>1.7126579537498743E-2</c:v>
                </c:pt>
                <c:pt idx="288">
                  <c:v>1.6425389165730796E-2</c:v>
                </c:pt>
                <c:pt idx="289">
                  <c:v>1.5751672656191814E-2</c:v>
                </c:pt>
                <c:pt idx="290">
                  <c:v>1.5104455041136675E-2</c:v>
                </c:pt>
                <c:pt idx="291">
                  <c:v>1.4482787462359892E-2</c:v>
                </c:pt>
                <c:pt idx="292">
                  <c:v>1.3885747227415533E-2</c:v>
                </c:pt>
                <c:pt idx="293">
                  <c:v>1.3312437780338169E-2</c:v>
                </c:pt>
                <c:pt idx="294">
                  <c:v>1.2761988595776331E-2</c:v>
                </c:pt>
                <c:pt idx="295">
                  <c:v>1.2233555004816203E-2</c:v>
                </c:pt>
                <c:pt idx="296">
                  <c:v>1.172631796016713E-2</c:v>
                </c:pt>
                <c:pt idx="297">
                  <c:v>1.1239483747804584E-2</c:v>
                </c:pt>
                <c:pt idx="298">
                  <c:v>1.0772283651618982E-2</c:v>
                </c:pt>
                <c:pt idx="299">
                  <c:v>1.0323973577101358E-2</c:v>
                </c:pt>
                <c:pt idx="300">
                  <c:v>9.8938336396084629E-3</c:v>
                </c:pt>
                <c:pt idx="301">
                  <c:v>9.4811677222900008E-3</c:v>
                </c:pt>
                <c:pt idx="302">
                  <c:v>9.0853030083291094E-3</c:v>
                </c:pt>
                <c:pt idx="303">
                  <c:v>8.7055894917420495E-3</c:v>
                </c:pt>
                <c:pt idx="304">
                  <c:v>8.3413994706051445E-3</c:v>
                </c:pt>
                <c:pt idx="305">
                  <c:v>7.9921270262233671E-3</c:v>
                </c:pt>
                <c:pt idx="306">
                  <c:v>7.6571874914261595E-3</c:v>
                </c:pt>
                <c:pt idx="307">
                  <c:v>7.336016910870301E-3</c:v>
                </c:pt>
                <c:pt idx="308">
                  <c:v>7.0280714959455289E-3</c:v>
                </c:pt>
                <c:pt idx="309">
                  <c:v>6.7328270766159083E-3</c:v>
                </c:pt>
                <c:pt idx="310">
                  <c:v>6.4497785522866545E-3</c:v>
                </c:pt>
                <c:pt idx="311">
                  <c:v>6.1784393435617155E-3</c:v>
                </c:pt>
                <c:pt idx="312">
                  <c:v>5.9183408465505946E-3</c:v>
                </c:pt>
                <c:pt idx="313">
                  <c:v>5.6690318911924347E-3</c:v>
                </c:pt>
                <c:pt idx="314">
                  <c:v>5.430078204890893E-3</c:v>
                </c:pt>
                <c:pt idx="315">
                  <c:v>5.2010618825928832E-3</c:v>
                </c:pt>
                <c:pt idx="316">
                  <c:v>4.9815808642975851E-3</c:v>
                </c:pt>
                <c:pt idx="317">
                  <c:v>4.7712484208485319E-3</c:v>
                </c:pt>
                <c:pt idx="318">
                  <c:v>4.5696926487388181E-3</c:v>
                </c:pt>
                <c:pt idx="319">
                  <c:v>4.3765559745488824E-3</c:v>
                </c:pt>
                <c:pt idx="320">
                  <c:v>4.1914946695349254E-3</c:v>
                </c:pt>
                <c:pt idx="321">
                  <c:v>4.0141783747945645E-3</c:v>
                </c:pt>
                <c:pt idx="322">
                  <c:v>3.8442896373535973E-3</c:v>
                </c:pt>
                <c:pt idx="323">
                  <c:v>3.6815234574428314E-3</c:v>
                </c:pt>
                <c:pt idx="324">
                  <c:v>3.5255868471667641E-3</c:v>
                </c:pt>
                <c:pt idx="325">
                  <c:v>3.376198400705412E-3</c:v>
                </c:pt>
                <c:pt idx="326">
                  <c:v>3.2330878761364468E-3</c:v>
                </c:pt>
                <c:pt idx="327">
                  <c:v>3.0959957889165422E-3</c:v>
                </c:pt>
                <c:pt idx="328">
                  <c:v>2.9646730170177805E-3</c:v>
                </c:pt>
                <c:pt idx="329">
                  <c:v>2.8388804176769232E-3</c:v>
                </c:pt>
                <c:pt idx="330">
                  <c:v>2.7183884556816872E-3</c:v>
                </c:pt>
                <c:pt idx="331">
                  <c:v>2.6029768430885889E-3</c:v>
                </c:pt>
                <c:pt idx="332">
                  <c:v>2.4924341902411336E-3</c:v>
                </c:pt>
                <c:pt idx="333">
                  <c:v>2.3865576679346582E-3</c:v>
                </c:pt>
                <c:pt idx="334">
                  <c:v>2.2851526805547683E-3</c:v>
                </c:pt>
                <c:pt idx="335">
                  <c:v>2.1880325499998073E-3</c:v>
                </c:pt>
                <c:pt idx="336">
                  <c:v>2.0950182101837057E-3</c:v>
                </c:pt>
                <c:pt idx="337">
                  <c:v>2.0059379119039111E-3</c:v>
                </c:pt>
                <c:pt idx="338">
                  <c:v>1.9206269378494599E-3</c:v>
                </c:pt>
                <c:pt idx="339">
                  <c:v>1.8389273275163981E-3</c:v>
                </c:pt>
                <c:pt idx="340">
                  <c:v>1.7606876117917964E-3</c:v>
                </c:pt>
                <c:pt idx="341">
                  <c:v>1.685762556962944E-3</c:v>
                </c:pt>
                <c:pt idx="342">
                  <c:v>1.6140129179051034E-3</c:v>
                </c:pt>
                <c:pt idx="343">
                  <c:v>1.5453052001992238E-3</c:v>
                </c:pt>
                <c:pt idx="344">
                  <c:v>1.4795114309300256E-3</c:v>
                </c:pt>
                <c:pt idx="345">
                  <c:v>1.4165089379149154E-3</c:v>
                </c:pt>
                <c:pt idx="346">
                  <c:v>1.3561801371150435E-3</c:v>
                </c:pt>
                <c:pt idx="347">
                  <c:v>1.2984123279813874E-3</c:v>
                </c:pt>
                <c:pt idx="348">
                  <c:v>1.2430974964910172E-3</c:v>
                </c:pt>
                <c:pt idx="349">
                  <c:v>1.1901321256315269E-3</c:v>
                </c:pt>
                <c:pt idx="350">
                  <c:v>1.1394170130948735E-3</c:v>
                </c:pt>
                <c:pt idx="351">
                  <c:v>1.0908570959456464E-3</c:v>
                </c:pt>
                <c:pt idx="352">
                  <c:v>1.0443612820328426E-3</c:v>
                </c:pt>
                <c:pt idx="353">
                  <c:v>9.9984228791862527E-4</c:v>
                </c:pt>
                <c:pt idx="354">
                  <c:v>9.5721648310220959E-4</c:v>
                </c:pt>
                <c:pt idx="355">
                  <c:v>9.1640374032182781E-4</c:v>
                </c:pt>
                <c:pt idx="356">
                  <c:v>8.7732729172279556E-4</c:v>
                </c:pt>
                <c:pt idx="357">
                  <c:v>8.3991359068481212E-4</c:v>
                </c:pt>
                <c:pt idx="358">
                  <c:v>8.0409217910689583E-4</c:v>
                </c:pt>
                <c:pt idx="359">
                  <c:v>7.6979555995366502E-4</c:v>
                </c:pt>
                <c:pt idx="360">
                  <c:v>7.3695907487202354E-4</c:v>
                </c:pt>
                <c:pt idx="361">
                  <c:v>7.0552078669268523E-4</c:v>
                </c:pt>
                <c:pt idx="362">
                  <c:v>6.7542136663635956E-4</c:v>
                </c:pt>
                <c:pt idx="363">
                  <c:v>6.4660398604973225E-4</c:v>
                </c:pt>
                <c:pt idx="364">
                  <c:v>6.1901421250173255E-4</c:v>
                </c:pt>
                <c:pt idx="365">
                  <c:v>5.9259991007581134E-4</c:v>
                </c:pt>
                <c:pt idx="366">
                  <c:v>5.673111436991559E-4</c:v>
                </c:pt>
                <c:pt idx="367">
                  <c:v>5.4310008735491727E-4</c:v>
                </c:pt>
                <c:pt idx="368">
                  <c:v>5.1992093602853885E-4</c:v>
                </c:pt>
                <c:pt idx="369">
                  <c:v>4.977298212442508E-4</c:v>
                </c:pt>
                <c:pt idx="370">
                  <c:v>4.7648473005265657E-4</c:v>
                </c:pt>
                <c:pt idx="371">
                  <c:v>4.5614542733506884E-4</c:v>
                </c:pt>
                <c:pt idx="372">
                  <c:v>4.3667338129493974E-4</c:v>
                </c:pt>
                <c:pt idx="373">
                  <c:v>4.1803169201124602E-4</c:v>
                </c:pt>
                <c:pt idx="374">
                  <c:v>4.0018502293312611E-4</c:v>
                </c:pt>
                <c:pt idx="375">
                  <c:v>3.8309953519939812E-4</c:v>
                </c:pt>
                <c:pt idx="376">
                  <c:v>3.6674282467076471E-4</c:v>
                </c:pt>
                <c:pt idx="377">
                  <c:v>3.5108386156661636E-4</c:v>
                </c:pt>
                <c:pt idx="378">
                  <c:v>3.3609293260230926E-4</c:v>
                </c:pt>
                <c:pt idx="379">
                  <c:v>3.2174158552663944E-4</c:v>
                </c:pt>
                <c:pt idx="380">
                  <c:v>3.0800257596298774E-4</c:v>
                </c:pt>
                <c:pt idx="381">
                  <c:v>2.9484981646122114E-4</c:v>
                </c:pt>
                <c:pt idx="382">
                  <c:v>2.8225832767095045E-4</c:v>
                </c:pt>
                <c:pt idx="383">
                  <c:v>2.7020419155015374E-4</c:v>
                </c:pt>
                <c:pt idx="384">
                  <c:v>2.5866450652643714E-4</c:v>
                </c:pt>
                <c:pt idx="385">
                  <c:v>2.4761734453142048E-4</c:v>
                </c:pt>
                <c:pt idx="386">
                  <c:v>2.3704170983176819E-4</c:v>
                </c:pt>
                <c:pt idx="387">
                  <c:v>2.2691749958339384E-4</c:v>
                </c:pt>
                <c:pt idx="388">
                  <c:v>2.1722546603820489E-4</c:v>
                </c:pt>
                <c:pt idx="389">
                  <c:v>2.0794718033553098E-4</c:v>
                </c:pt>
                <c:pt idx="390">
                  <c:v>1.9906499781305751E-4</c:v>
                </c:pt>
                <c:pt idx="391">
                  <c:v>1.905620247746443E-4</c:v>
                </c:pt>
                <c:pt idx="392">
                  <c:v>1.8242208665490524E-4</c:v>
                </c:pt>
                <c:pt idx="393">
                  <c:v>1.7462969752280971E-4</c:v>
                </c:pt>
                <c:pt idx="394">
                  <c:v>1.6717003086887109E-4</c:v>
                </c:pt>
                <c:pt idx="395">
                  <c:v>1.6002889162271478E-4</c:v>
                </c:pt>
                <c:pt idx="396">
                  <c:v>1.531926893499461E-4</c:v>
                </c:pt>
                <c:pt idx="397">
                  <c:v>1.4664841257929875E-4</c:v>
                </c:pt>
                <c:pt idx="398">
                  <c:v>1.4038360421303006E-4</c:v>
                </c:pt>
                <c:pt idx="399">
                  <c:v>1.343863379754266E-4</c:v>
                </c:pt>
                <c:pt idx="400">
                  <c:v>1.2864519585611647E-4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5D-4F87-B3B5-A2DFA0BB26B6}"/>
            </c:ext>
          </c:extLst>
        </c:ser>
        <c:ser>
          <c:idx val="1"/>
          <c:order val="1"/>
          <c:tx>
            <c:v>流速</c:v>
          </c:tx>
          <c:marker>
            <c:symbol val="none"/>
          </c:marker>
          <c:xVal>
            <c:numRef>
              <c:f>output_data!$A$1:$A$500</c:f>
              <c:numCache>
                <c:formatCode>0.00000000_ </c:formatCode>
                <c:ptCount val="500"/>
                <c:pt idx="0">
                  <c:v>0</c:v>
                </c:pt>
                <c:pt idx="1">
                  <c:v>2.0000000000000018E-2</c:v>
                </c:pt>
                <c:pt idx="2">
                  <c:v>4.0000000000000036E-2</c:v>
                </c:pt>
                <c:pt idx="3">
                  <c:v>6.0000000000000053E-2</c:v>
                </c:pt>
                <c:pt idx="4">
                  <c:v>8.0000000000000071E-2</c:v>
                </c:pt>
                <c:pt idx="5">
                  <c:v>0.10000000000000009</c:v>
                </c:pt>
                <c:pt idx="6">
                  <c:v>0.12000000000000011</c:v>
                </c:pt>
                <c:pt idx="7">
                  <c:v>0.14000000000000012</c:v>
                </c:pt>
                <c:pt idx="8">
                  <c:v>0.16000000000000014</c:v>
                </c:pt>
                <c:pt idx="9">
                  <c:v>0.18000000000000016</c:v>
                </c:pt>
                <c:pt idx="10">
                  <c:v>0.20000000000000018</c:v>
                </c:pt>
                <c:pt idx="11">
                  <c:v>0.2200000000000002</c:v>
                </c:pt>
                <c:pt idx="12">
                  <c:v>0.24000000000000021</c:v>
                </c:pt>
                <c:pt idx="13">
                  <c:v>0.25999999999999979</c:v>
                </c:pt>
                <c:pt idx="14">
                  <c:v>0.2799999999999998</c:v>
                </c:pt>
                <c:pt idx="15">
                  <c:v>0.29999999999999982</c:v>
                </c:pt>
                <c:pt idx="16">
                  <c:v>0.31999999999999984</c:v>
                </c:pt>
                <c:pt idx="17">
                  <c:v>0.33999999999999986</c:v>
                </c:pt>
                <c:pt idx="18">
                  <c:v>0.35999999999999988</c:v>
                </c:pt>
                <c:pt idx="19">
                  <c:v>0.37999999999999989</c:v>
                </c:pt>
                <c:pt idx="20">
                  <c:v>0.39999999999999991</c:v>
                </c:pt>
                <c:pt idx="21">
                  <c:v>0.41999999999999993</c:v>
                </c:pt>
                <c:pt idx="22">
                  <c:v>0.43999999999999995</c:v>
                </c:pt>
                <c:pt idx="23">
                  <c:v>0.45999999999999996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0.58000000000000007</c:v>
                </c:pt>
                <c:pt idx="30">
                  <c:v>0.60000000000000009</c:v>
                </c:pt>
                <c:pt idx="31">
                  <c:v>0.62000000000000011</c:v>
                </c:pt>
                <c:pt idx="32">
                  <c:v>0.64000000000000012</c:v>
                </c:pt>
                <c:pt idx="33">
                  <c:v>0.66000000000000014</c:v>
                </c:pt>
                <c:pt idx="34">
                  <c:v>0.68000000000000016</c:v>
                </c:pt>
                <c:pt idx="35">
                  <c:v>0.70000000000000018</c:v>
                </c:pt>
                <c:pt idx="36">
                  <c:v>0.7200000000000002</c:v>
                </c:pt>
                <c:pt idx="37">
                  <c:v>0.74000000000000021</c:v>
                </c:pt>
                <c:pt idx="38">
                  <c:v>0.75999999999999979</c:v>
                </c:pt>
                <c:pt idx="39">
                  <c:v>0.7799999999999998</c:v>
                </c:pt>
                <c:pt idx="40">
                  <c:v>0.79999999999999982</c:v>
                </c:pt>
                <c:pt idx="41">
                  <c:v>0.81999999999999984</c:v>
                </c:pt>
                <c:pt idx="42">
                  <c:v>0.83999999999999986</c:v>
                </c:pt>
                <c:pt idx="43">
                  <c:v>0.85999999999999988</c:v>
                </c:pt>
                <c:pt idx="44">
                  <c:v>0.87999999999999989</c:v>
                </c:pt>
                <c:pt idx="45">
                  <c:v>0.89999999999999991</c:v>
                </c:pt>
                <c:pt idx="46">
                  <c:v>0.91999999999999993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1.1400000000000001</c:v>
                </c:pt>
                <c:pt idx="58">
                  <c:v>1.1600000000000001</c:v>
                </c:pt>
                <c:pt idx="59">
                  <c:v>1.1800000000000002</c:v>
                </c:pt>
                <c:pt idx="60">
                  <c:v>1.2000000000000002</c:v>
                </c:pt>
                <c:pt idx="61">
                  <c:v>1.2200000000000002</c:v>
                </c:pt>
                <c:pt idx="62">
                  <c:v>1.2400000000000002</c:v>
                </c:pt>
                <c:pt idx="63">
                  <c:v>1.2599999999999998</c:v>
                </c:pt>
                <c:pt idx="64">
                  <c:v>1.2799999999999998</c:v>
                </c:pt>
                <c:pt idx="65">
                  <c:v>1.2999999999999998</c:v>
                </c:pt>
                <c:pt idx="66">
                  <c:v>1.3199999999999998</c:v>
                </c:pt>
                <c:pt idx="67">
                  <c:v>1.3399999999999999</c:v>
                </c:pt>
                <c:pt idx="68">
                  <c:v>1.3599999999999999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1.6400000000000001</c:v>
                </c:pt>
                <c:pt idx="83">
                  <c:v>1.6600000000000001</c:v>
                </c:pt>
                <c:pt idx="84">
                  <c:v>1.6800000000000002</c:v>
                </c:pt>
                <c:pt idx="85">
                  <c:v>1.7000000000000002</c:v>
                </c:pt>
                <c:pt idx="86">
                  <c:v>1.7200000000000002</c:v>
                </c:pt>
                <c:pt idx="87">
                  <c:v>1.7400000000000002</c:v>
                </c:pt>
                <c:pt idx="88">
                  <c:v>1.7599999999999998</c:v>
                </c:pt>
                <c:pt idx="89">
                  <c:v>1.7799999999999998</c:v>
                </c:pt>
                <c:pt idx="90">
                  <c:v>1.7999999999999998</c:v>
                </c:pt>
                <c:pt idx="91">
                  <c:v>1.8199999999999998</c:v>
                </c:pt>
                <c:pt idx="92">
                  <c:v>1.8399999999999999</c:v>
                </c:pt>
                <c:pt idx="93">
                  <c:v>1.8599999999999999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2.1399999999999997</c:v>
                </c:pt>
                <c:pt idx="108">
                  <c:v>2.16</c:v>
                </c:pt>
                <c:pt idx="109">
                  <c:v>2.1799999999999997</c:v>
                </c:pt>
                <c:pt idx="110">
                  <c:v>2.2000000000000002</c:v>
                </c:pt>
                <c:pt idx="111">
                  <c:v>2.2199999999999998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2.2800000000000002</c:v>
                </c:pt>
                <c:pt idx="115">
                  <c:v>2.2999999999999998</c:v>
                </c:pt>
                <c:pt idx="116">
                  <c:v>2.3200000000000003</c:v>
                </c:pt>
                <c:pt idx="117">
                  <c:v>2.34</c:v>
                </c:pt>
                <c:pt idx="118">
                  <c:v>2.3600000000000003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2.6399999999999997</c:v>
                </c:pt>
                <c:pt idx="133">
                  <c:v>2.66</c:v>
                </c:pt>
                <c:pt idx="134">
                  <c:v>2.6799999999999997</c:v>
                </c:pt>
                <c:pt idx="135">
                  <c:v>2.7</c:v>
                </c:pt>
                <c:pt idx="136">
                  <c:v>2.7199999999999998</c:v>
                </c:pt>
                <c:pt idx="137">
                  <c:v>2.74</c:v>
                </c:pt>
                <c:pt idx="138">
                  <c:v>2.76</c:v>
                </c:pt>
                <c:pt idx="139">
                  <c:v>2.7800000000000002</c:v>
                </c:pt>
                <c:pt idx="140">
                  <c:v>2.8</c:v>
                </c:pt>
                <c:pt idx="141">
                  <c:v>2.8200000000000003</c:v>
                </c:pt>
                <c:pt idx="142">
                  <c:v>2.84</c:v>
                </c:pt>
                <c:pt idx="143">
                  <c:v>2.8600000000000003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3.2199999999999998</c:v>
                </c:pt>
                <c:pt idx="162">
                  <c:v>3.24</c:v>
                </c:pt>
                <c:pt idx="163">
                  <c:v>3.26</c:v>
                </c:pt>
                <c:pt idx="164">
                  <c:v>3.2800000000000002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3.7199999999999998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4.5600000000000005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4.9399999999999995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5.0600000000000005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5.4399999999999995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5.5600000000000005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5.9399999999999995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6.0600000000000005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6.1400000000000006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6.2200000000000006</c:v>
                </c:pt>
                <c:pt idx="312">
                  <c:v>6.24</c:v>
                </c:pt>
                <c:pt idx="313">
                  <c:v>6.26</c:v>
                </c:pt>
                <c:pt idx="314">
                  <c:v>6.2799999999999994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6.3599999999999994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6.4399999999999995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6.5600000000000005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6.6400000000000006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6.7200000000000006</c:v>
                </c:pt>
                <c:pt idx="337">
                  <c:v>6.74</c:v>
                </c:pt>
                <c:pt idx="338">
                  <c:v>6.76</c:v>
                </c:pt>
                <c:pt idx="339">
                  <c:v>6.7799999999999994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6.8599999999999994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6.9399999999999995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7.0600000000000005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7.1400000000000006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7.2200000000000006</c:v>
                </c:pt>
                <c:pt idx="362">
                  <c:v>7.24</c:v>
                </c:pt>
                <c:pt idx="363">
                  <c:v>7.26</c:v>
                </c:pt>
                <c:pt idx="364">
                  <c:v>7.2799999999999994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7.3599999999999994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7.4399999999999995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7.5600000000000005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7.6400000000000006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7.7200000000000006</c:v>
                </c:pt>
                <c:pt idx="387">
                  <c:v>7.74</c:v>
                </c:pt>
                <c:pt idx="388">
                  <c:v>7.76</c:v>
                </c:pt>
                <c:pt idx="389">
                  <c:v>7.7799999999999994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7.8599999999999994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7.9399999999999995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</c:numCache>
            </c:numRef>
          </c:xVal>
          <c:yVal>
            <c:numRef>
              <c:f>output_data!$C$1:$C$500</c:f>
              <c:numCache>
                <c:formatCode>General</c:formatCode>
                <c:ptCount val="500"/>
                <c:pt idx="0">
                  <c:v>3.4053680601303432E-4</c:v>
                </c:pt>
                <c:pt idx="1">
                  <c:v>3.5573418813963497E-4</c:v>
                </c:pt>
                <c:pt idx="2">
                  <c:v>3.7160955663491477E-4</c:v>
                </c:pt>
                <c:pt idx="3">
                  <c:v>3.8819313612372037E-4</c:v>
                </c:pt>
                <c:pt idx="4">
                  <c:v>4.0551649666051092E-4</c:v>
                </c:pt>
                <c:pt idx="5">
                  <c:v>4.2361261343918505E-4</c:v>
                </c:pt>
                <c:pt idx="6">
                  <c:v>4.4251592913626151E-4</c:v>
                </c:pt>
                <c:pt idx="7">
                  <c:v>4.6226241900204233E-4</c:v>
                </c:pt>
                <c:pt idx="8">
                  <c:v>4.8288965881924012E-4</c:v>
                </c:pt>
                <c:pt idx="9">
                  <c:v>5.0443689585357116E-4</c:v>
                </c:pt>
                <c:pt idx="10">
                  <c:v>5.2694512292607483E-4</c:v>
                </c:pt>
                <c:pt idx="11">
                  <c:v>5.5045715574237144E-4</c:v>
                </c:pt>
                <c:pt idx="12">
                  <c:v>5.7501771361970439E-4</c:v>
                </c:pt>
                <c:pt idx="13">
                  <c:v>6.0067350375850813E-4</c:v>
                </c:pt>
                <c:pt idx="14">
                  <c:v>6.2747330921134352E-4</c:v>
                </c:pt>
                <c:pt idx="15">
                  <c:v>6.5546808070835458E-4</c:v>
                </c:pt>
                <c:pt idx="16">
                  <c:v>6.8471103250500884E-4</c:v>
                </c:pt>
                <c:pt idx="17">
                  <c:v>7.1525774242465513E-4</c:v>
                </c:pt>
                <c:pt idx="18">
                  <c:v>7.4716625627552278E-4</c:v>
                </c:pt>
                <c:pt idx="19">
                  <c:v>7.8049719682913264E-4</c:v>
                </c:pt>
                <c:pt idx="20">
                  <c:v>8.15313877554612E-4</c:v>
                </c:pt>
                <c:pt idx="21">
                  <c:v>8.5168242131135926E-4</c:v>
                </c:pt>
                <c:pt idx="22">
                  <c:v>8.8967188421053462E-4</c:v>
                </c:pt>
                <c:pt idx="23">
                  <c:v>9.2935438486437254E-4</c:v>
                </c:pt>
                <c:pt idx="24">
                  <c:v>9.7080523925093443E-4</c:v>
                </c:pt>
                <c:pt idx="25">
                  <c:v>1.0141031014309606E-3</c:v>
                </c:pt>
                <c:pt idx="26">
                  <c:v>1.0593301103627674E-3</c:v>
                </c:pt>
                <c:pt idx="27">
                  <c:v>1.1065720430707081E-3</c:v>
                </c:pt>
                <c:pt idx="28">
                  <c:v>1.1559184744326426E-3</c:v>
                </c:pt>
                <c:pt idx="29">
                  <c:v>1.2074629438620392E-3</c:v>
                </c:pt>
                <c:pt idx="30">
                  <c:v>1.2613031291708343E-3</c:v>
                </c:pt>
                <c:pt idx="31">
                  <c:v>1.3175410279100369E-3</c:v>
                </c:pt>
                <c:pt idx="32">
                  <c:v>1.3762831464961213E-3</c:v>
                </c:pt>
                <c:pt idx="33">
                  <c:v>1.4376406974427268E-3</c:v>
                </c:pt>
                <c:pt idx="34">
                  <c:v>1.5017298050289129E-3</c:v>
                </c:pt>
                <c:pt idx="35">
                  <c:v>1.5686717197471889E-3</c:v>
                </c:pt>
                <c:pt idx="36">
                  <c:v>1.6385930418869295E-3</c:v>
                </c:pt>
                <c:pt idx="37">
                  <c:v>1.711625954621323E-3</c:v>
                </c:pt>
                <c:pt idx="38">
                  <c:v>1.7879084669788611E-3</c:v>
                </c:pt>
                <c:pt idx="39">
                  <c:v>1.8675846670935538E-3</c:v>
                </c:pt>
                <c:pt idx="40">
                  <c:v>1.9508049861413266E-3</c:v>
                </c:pt>
                <c:pt idx="41">
                  <c:v>2.0377264733836748E-3</c:v>
                </c:pt>
                <c:pt idx="42">
                  <c:v>2.1285130827534441E-3</c:v>
                </c:pt>
                <c:pt idx="43">
                  <c:v>2.2233359714314278E-3</c:v>
                </c:pt>
                <c:pt idx="44">
                  <c:v>2.3223738108766826E-3</c:v>
                </c:pt>
                <c:pt idx="45">
                  <c:v>2.4258131107875022E-3</c:v>
                </c:pt>
                <c:pt idx="46">
                  <c:v>2.5338485564842641E-3</c:v>
                </c:pt>
                <c:pt idx="47">
                  <c:v>2.6466833602195876E-3</c:v>
                </c:pt>
                <c:pt idx="48">
                  <c:v>2.7645296269354063E-3</c:v>
                </c:pt>
                <c:pt idx="49">
                  <c:v>2.8876087350005976E-3</c:v>
                </c:pt>
                <c:pt idx="50">
                  <c:v>3.0161517324767771E-3</c:v>
                </c:pt>
                <c:pt idx="51">
                  <c:v>3.1503997494733817E-3</c:v>
                </c:pt>
                <c:pt idx="52">
                  <c:v>3.290604427166592E-3</c:v>
                </c:pt>
                <c:pt idx="53">
                  <c:v>3.4370283640693575E-3</c:v>
                </c:pt>
                <c:pt idx="54">
                  <c:v>3.5899455801521726E-3</c:v>
                </c:pt>
                <c:pt idx="55">
                  <c:v>3.7496419994258673E-3</c:v>
                </c:pt>
                <c:pt idx="56">
                  <c:v>3.9164159516084278E-3</c:v>
                </c:pt>
                <c:pt idx="57">
                  <c:v>4.0905786935078649E-3</c:v>
                </c:pt>
                <c:pt idx="58">
                  <c:v>4.2724549507617655E-3</c:v>
                </c:pt>
                <c:pt idx="59">
                  <c:v>4.4623834805816633E-3</c:v>
                </c:pt>
                <c:pt idx="60">
                  <c:v>4.6607176561563653E-3</c:v>
                </c:pt>
                <c:pt idx="61">
                  <c:v>4.867826073372529E-3</c:v>
                </c:pt>
                <c:pt idx="62">
                  <c:v>5.0840931805130676E-3</c:v>
                </c:pt>
                <c:pt idx="63">
                  <c:v>5.3099199315940517E-3</c:v>
                </c:pt>
                <c:pt idx="64">
                  <c:v>5.5457244639981846E-3</c:v>
                </c:pt>
                <c:pt idx="65">
                  <c:v>5.7919428010576816E-3</c:v>
                </c:pt>
                <c:pt idx="66">
                  <c:v>6.0490295802308877E-3</c:v>
                </c:pt>
                <c:pt idx="67">
                  <c:v>6.317458807504654E-3</c:v>
                </c:pt>
                <c:pt idx="68">
                  <c:v>6.5977246386386881E-3</c:v>
                </c:pt>
                <c:pt idx="69">
                  <c:v>6.8903421878473104E-3</c:v>
                </c:pt>
                <c:pt idx="70">
                  <c:v>7.1958483644885647E-3</c:v>
                </c:pt>
                <c:pt idx="71">
                  <c:v>7.5148027382997236E-3</c:v>
                </c:pt>
                <c:pt idx="72">
                  <c:v>7.8477884336810265E-3</c:v>
                </c:pt>
                <c:pt idx="73">
                  <c:v>8.1954130534857179E-3</c:v>
                </c:pt>
                <c:pt idx="74">
                  <c:v>8.5583096327232471E-3</c:v>
                </c:pt>
                <c:pt idx="75">
                  <c:v>8.9371376225229789E-3</c:v>
                </c:pt>
                <c:pt idx="76">
                  <c:v>9.3325839046375179E-3</c:v>
                </c:pt>
                <c:pt idx="77">
                  <c:v>9.7453638366864648E-3</c:v>
                </c:pt>
                <c:pt idx="78">
                  <c:v>1.017622232825228E-2</c:v>
                </c:pt>
                <c:pt idx="79">
                  <c:v>1.0625934947839259E-2</c:v>
                </c:pt>
                <c:pt idx="80">
                  <c:v>1.1095309060592629E-2</c:v>
                </c:pt>
                <c:pt idx="81">
                  <c:v>1.1585184996547067E-2</c:v>
                </c:pt>
                <c:pt idx="82">
                  <c:v>1.2096437249030567E-2</c:v>
                </c:pt>
                <c:pt idx="83">
                  <c:v>1.2629975702689578E-2</c:v>
                </c:pt>
                <c:pt idx="84">
                  <c:v>1.3186746890423382E-2</c:v>
                </c:pt>
                <c:pt idx="85">
                  <c:v>1.3767735278317506E-2</c:v>
                </c:pt>
                <c:pt idx="86">
                  <c:v>1.437396457744689E-2</c:v>
                </c:pt>
                <c:pt idx="87">
                  <c:v>1.5006499081177438E-2</c:v>
                </c:pt>
                <c:pt idx="88">
                  <c:v>1.566644502632621E-2</c:v>
                </c:pt>
                <c:pt idx="89">
                  <c:v>1.6354951976247784E-2</c:v>
                </c:pt>
                <c:pt idx="90">
                  <c:v>1.707321422358923E-2</c:v>
                </c:pt>
                <c:pt idx="91">
                  <c:v>1.7822472210102715E-2</c:v>
                </c:pt>
                <c:pt idx="92">
                  <c:v>1.8604013960516256E-2</c:v>
                </c:pt>
                <c:pt idx="93">
                  <c:v>1.9419176527038593E-2</c:v>
                </c:pt>
                <c:pt idx="94">
                  <c:v>2.0269347440612151E-2</c:v>
                </c:pt>
                <c:pt idx="95">
                  <c:v>2.1155966164523945E-2</c:v>
                </c:pt>
                <c:pt idx="96">
                  <c:v>2.2080525545436734E-2</c:v>
                </c:pt>
                <c:pt idx="97">
                  <c:v>2.3044573256308827E-2</c:v>
                </c:pt>
                <c:pt idx="98">
                  <c:v>2.4049713225026803E-2</c:v>
                </c:pt>
                <c:pt idx="99">
                  <c:v>2.5097607041880094E-2</c:v>
                </c:pt>
                <c:pt idx="100">
                  <c:v>2.6189975338254269E-2</c:v>
                </c:pt>
                <c:pt idx="101">
                  <c:v>2.732859912811041E-2</c:v>
                </c:pt>
                <c:pt idx="102">
                  <c:v>2.8515321102947674E-2</c:v>
                </c:pt>
                <c:pt idx="103">
                  <c:v>2.9752046870009912E-2</c:v>
                </c:pt>
                <c:pt idx="104">
                  <c:v>3.1040746122496844E-2</c:v>
                </c:pt>
                <c:pt idx="105">
                  <c:v>3.2383453729467881E-2</c:v>
                </c:pt>
                <c:pt idx="106">
                  <c:v>3.3782270731984067E-2</c:v>
                </c:pt>
                <c:pt idx="107">
                  <c:v>3.5239365230816493E-2</c:v>
                </c:pt>
                <c:pt idx="108">
                  <c:v>3.6756973149756449E-2</c:v>
                </c:pt>
                <c:pt idx="109">
                  <c:v>3.8337398857193061E-2</c:v>
                </c:pt>
                <c:pt idx="110">
                  <c:v>3.998301562717551E-2</c:v>
                </c:pt>
                <c:pt idx="111">
                  <c:v>4.1696265919652496E-2</c:v>
                </c:pt>
                <c:pt idx="112">
                  <c:v>4.3479661457976798E-2</c:v>
                </c:pt>
                <c:pt idx="113">
                  <c:v>4.5335783080085519E-2</c:v>
                </c:pt>
                <c:pt idx="114">
                  <c:v>4.726728033801289E-2</c:v>
                </c:pt>
                <c:pt idx="115">
                  <c:v>4.9276870818572675E-2</c:v>
                </c:pt>
                <c:pt idx="116">
                  <c:v>5.1367339156160458E-2</c:v>
                </c:pt>
                <c:pt idx="117">
                  <c:v>5.3541535706685357E-2</c:v>
                </c:pt>
                <c:pt idx="118">
                  <c:v>5.5802374849648818E-2</c:v>
                </c:pt>
                <c:pt idx="119">
                  <c:v>5.8152832883361878E-2</c:v>
                </c:pt>
                <c:pt idx="120">
                  <c:v>6.0595945476240413E-2</c:v>
                </c:pt>
                <c:pt idx="121">
                  <c:v>6.3134804635058717E-2</c:v>
                </c:pt>
                <c:pt idx="122">
                  <c:v>6.5772555148994702E-2</c:v>
                </c:pt>
                <c:pt idx="123">
                  <c:v>6.8512390466284934E-2</c:v>
                </c:pt>
                <c:pt idx="124">
                  <c:v>7.1357547958352918E-2</c:v>
                </c:pt>
                <c:pt idx="125">
                  <c:v>7.4311303524409067E-2</c:v>
                </c:pt>
                <c:pt idx="126">
                  <c:v>7.7376965487776853E-2</c:v>
                </c:pt>
                <c:pt idx="127">
                  <c:v>8.0557867733619976E-2</c:v>
                </c:pt>
                <c:pt idx="128">
                  <c:v>8.385736203636919E-2</c:v>
                </c:pt>
                <c:pt idx="129">
                  <c:v>8.7278809524027084E-2</c:v>
                </c:pt>
                <c:pt idx="130">
                  <c:v>9.082557122571501E-2</c:v>
                </c:pt>
                <c:pt idx="131">
                  <c:v>9.4500997648382573E-2</c:v>
                </c:pt>
                <c:pt idx="132">
                  <c:v>9.8308417328589276E-2</c:v>
                </c:pt>
                <c:pt idx="133">
                  <c:v>0.10225112430576337</c:v>
                </c:pt>
                <c:pt idx="134">
                  <c:v>0.10633236446442171</c:v>
                </c:pt>
                <c:pt idx="135">
                  <c:v>0.11055532069458068</c:v>
                </c:pt>
                <c:pt idx="136">
                  <c:v>0.11492309682209065</c:v>
                </c:pt>
                <c:pt idx="137">
                  <c:v>0.11943870026397836</c:v>
                </c:pt>
                <c:pt idx="138">
                  <c:v>0.12410502336818695</c:v>
                </c:pt>
                <c:pt idx="139">
                  <c:v>0.12892482340245243</c:v>
                </c:pt>
                <c:pt idx="140">
                  <c:v>0.13390070116357208</c:v>
                </c:pt>
                <c:pt idx="141">
                  <c:v>0.13903507818608887</c:v>
                </c:pt>
                <c:pt idx="142">
                  <c:v>0.14433017253856359</c:v>
                </c:pt>
                <c:pt idx="143">
                  <c:v>0.14978797320621576</c:v>
                </c:pt>
                <c:pt idx="144">
                  <c:v>0.15541021307090125</c:v>
                </c:pt>
                <c:pt idx="145">
                  <c:v>0.16119834051323514</c:v>
                </c:pt>
                <c:pt idx="146">
                  <c:v>0.16715348967724963</c:v>
                </c:pt>
                <c:pt idx="147">
                  <c:v>0.17327644945535642</c:v>
                </c:pt>
                <c:pt idx="148">
                  <c:v>0.17956763127061171</c:v>
                </c:pt>
                <c:pt idx="149">
                  <c:v>0.18602703575437182</c:v>
                </c:pt>
                <c:pt idx="150">
                  <c:v>0.19265421844038094</c:v>
                </c:pt>
                <c:pt idx="151">
                  <c:v>0.19944825462109536</c:v>
                </c:pt>
                <c:pt idx="152">
                  <c:v>0.20640770353854876</c:v>
                </c:pt>
                <c:pt idx="153">
                  <c:v>0.21353057211017235</c:v>
                </c:pt>
                <c:pt idx="154">
                  <c:v>0.22081427841951484</c:v>
                </c:pt>
                <c:pt idx="155">
                  <c:v>0.22825561523254034</c:v>
                </c:pt>
                <c:pt idx="156">
                  <c:v>0.23585071383180867</c:v>
                </c:pt>
                <c:pt idx="157">
                  <c:v>0.2435950084930078</c:v>
                </c:pt>
                <c:pt idx="158">
                  <c:v>0.25148320196057417</c:v>
                </c:pt>
                <c:pt idx="159">
                  <c:v>0.25950923231100015</c:v>
                </c:pt>
                <c:pt idx="160">
                  <c:v>0.26766624162331237</c:v>
                </c:pt>
                <c:pt idx="161">
                  <c:v>0.27594654690544573</c:v>
                </c:pt>
                <c:pt idx="162">
                  <c:v>0.28434161375212857</c:v>
                </c:pt>
                <c:pt idx="163">
                  <c:v>0.29284203323362762</c:v>
                </c:pt>
                <c:pt idx="164">
                  <c:v>0.30143750253443746</c:v>
                </c:pt>
                <c:pt idx="165">
                  <c:v>0.31011680987585233</c:v>
                </c:pt>
                <c:pt idx="166">
                  <c:v>0.31886782426537763</c:v>
                </c:pt>
                <c:pt idx="167">
                  <c:v>0.32767749061821499</c:v>
                </c:pt>
                <c:pt idx="168">
                  <c:v>0.33653183079063376</c:v>
                </c:pt>
                <c:pt idx="169">
                  <c:v>0.34541595105102024</c:v>
                </c:pt>
                <c:pt idx="170">
                  <c:v>0.35431405649096553</c:v>
                </c:pt>
                <c:pt idx="171">
                  <c:v>0.36320947284511135</c:v>
                </c:pt>
                <c:pt idx="172">
                  <c:v>0.3720846761440611</c:v>
                </c:pt>
                <c:pt idx="173">
                  <c:v>0.38092133056896016</c:v>
                </c:pt>
                <c:pt idx="174">
                  <c:v>0.38970033480912541</c:v>
                </c:pt>
                <c:pt idx="175">
                  <c:v>0.39840187714531355</c:v>
                </c:pt>
                <c:pt idx="176">
                  <c:v>0.40700549939106195</c:v>
                </c:pt>
                <c:pt idx="177">
                  <c:v>0.41549016972357317</c:v>
                </c:pt>
                <c:pt idx="178">
                  <c:v>0.42383436432462773</c:v>
                </c:pt>
                <c:pt idx="179">
                  <c:v>0.43201615763219153</c:v>
                </c:pt>
                <c:pt idx="180">
                  <c:v>0.44001332087622302</c:v>
                </c:pt>
                <c:pt idx="181">
                  <c:v>0.44780342843949866</c:v>
                </c:pt>
                <c:pt idx="182">
                  <c:v>0.45536397144825125</c:v>
                </c:pt>
                <c:pt idx="183">
                  <c:v>0.46267247786045912</c:v>
                </c:pt>
                <c:pt idx="184">
                  <c:v>0.46970663818449593</c:v>
                </c:pt>
                <c:pt idx="185">
                  <c:v>0.47644443583039625</c:v>
                </c:pt>
                <c:pt idx="186">
                  <c:v>0.48286428097332051</c:v>
                </c:pt>
                <c:pt idx="187">
                  <c:v>0.48894514669697686</c:v>
                </c:pt>
                <c:pt idx="188">
                  <c:v>0.49466670608688179</c:v>
                </c:pt>
                <c:pt idx="189">
                  <c:v>0.50000946886239095</c:v>
                </c:pt>
                <c:pt idx="190">
                  <c:v>0.50495491607513332</c:v>
                </c:pt>
                <c:pt idx="191">
                  <c:v>0.50948563136230729</c:v>
                </c:pt>
                <c:pt idx="192">
                  <c:v>0.51358542722826095</c:v>
                </c:pt>
                <c:pt idx="193">
                  <c:v>0.51723946483842276</c:v>
                </c:pt>
                <c:pt idx="194">
                  <c:v>0.52043436584694647</c:v>
                </c:pt>
                <c:pt idx="195">
                  <c:v>0.52315831484373554</c:v>
                </c:pt>
                <c:pt idx="196">
                  <c:v>0.52540115109744678</c:v>
                </c:pt>
                <c:pt idx="197">
                  <c:v>0.527154448387678</c:v>
                </c:pt>
                <c:pt idx="198">
                  <c:v>0.52841158186002812</c:v>
                </c:pt>
                <c:pt idx="199">
                  <c:v>0.52916778099977957</c:v>
                </c:pt>
                <c:pt idx="200">
                  <c:v>0.52942016800053471</c:v>
                </c:pt>
                <c:pt idx="201">
                  <c:v>0.52916778099977957</c:v>
                </c:pt>
                <c:pt idx="202">
                  <c:v>0.52841158186002812</c:v>
                </c:pt>
                <c:pt idx="203">
                  <c:v>0.527154448387678</c:v>
                </c:pt>
                <c:pt idx="204">
                  <c:v>0.52540115109744678</c:v>
                </c:pt>
                <c:pt idx="205">
                  <c:v>0.52315831484373554</c:v>
                </c:pt>
                <c:pt idx="206">
                  <c:v>0.52043436584694647</c:v>
                </c:pt>
                <c:pt idx="207">
                  <c:v>0.51723946483842276</c:v>
                </c:pt>
                <c:pt idx="208">
                  <c:v>0.51358542722826095</c:v>
                </c:pt>
                <c:pt idx="209">
                  <c:v>0.50948563136230729</c:v>
                </c:pt>
                <c:pt idx="210">
                  <c:v>0.50495491607513332</c:v>
                </c:pt>
                <c:pt idx="211">
                  <c:v>0.50000946886239095</c:v>
                </c:pt>
                <c:pt idx="212">
                  <c:v>0.49466670608688179</c:v>
                </c:pt>
                <c:pt idx="213">
                  <c:v>0.48894514669697686</c:v>
                </c:pt>
                <c:pt idx="214">
                  <c:v>0.48286428097332051</c:v>
                </c:pt>
                <c:pt idx="215">
                  <c:v>0.47644443583039625</c:v>
                </c:pt>
                <c:pt idx="216">
                  <c:v>0.46970663818449593</c:v>
                </c:pt>
                <c:pt idx="217">
                  <c:v>0.46267247786045912</c:v>
                </c:pt>
                <c:pt idx="218">
                  <c:v>0.45536397144825125</c:v>
                </c:pt>
                <c:pt idx="219">
                  <c:v>0.44780342843949866</c:v>
                </c:pt>
                <c:pt idx="220">
                  <c:v>0.44001332087622302</c:v>
                </c:pt>
                <c:pt idx="221">
                  <c:v>0.43201615763219153</c:v>
                </c:pt>
                <c:pt idx="222">
                  <c:v>0.42383436432462773</c:v>
                </c:pt>
                <c:pt idx="223">
                  <c:v>0.41549016972357317</c:v>
                </c:pt>
                <c:pt idx="224">
                  <c:v>0.40700549939106195</c:v>
                </c:pt>
                <c:pt idx="225">
                  <c:v>0.39840187714531355</c:v>
                </c:pt>
                <c:pt idx="226">
                  <c:v>0.38970033480912541</c:v>
                </c:pt>
                <c:pt idx="227">
                  <c:v>0.38092133056896016</c:v>
                </c:pt>
                <c:pt idx="228">
                  <c:v>0.3720846761440611</c:v>
                </c:pt>
                <c:pt idx="229">
                  <c:v>0.36320947284511135</c:v>
                </c:pt>
                <c:pt idx="230">
                  <c:v>0.35431405649096553</c:v>
                </c:pt>
                <c:pt idx="231">
                  <c:v>0.34541595105102024</c:v>
                </c:pt>
                <c:pt idx="232">
                  <c:v>0.33653183079063376</c:v>
                </c:pt>
                <c:pt idx="233">
                  <c:v>0.32767749061821499</c:v>
                </c:pt>
                <c:pt idx="234">
                  <c:v>0.31886782426537763</c:v>
                </c:pt>
                <c:pt idx="235">
                  <c:v>0.31011680987585233</c:v>
                </c:pt>
                <c:pt idx="236">
                  <c:v>0.30143750253443746</c:v>
                </c:pt>
                <c:pt idx="237">
                  <c:v>0.29284203323362762</c:v>
                </c:pt>
                <c:pt idx="238">
                  <c:v>0.28434161375212857</c:v>
                </c:pt>
                <c:pt idx="239">
                  <c:v>0.27594654690544573</c:v>
                </c:pt>
                <c:pt idx="240">
                  <c:v>0.26766624162331237</c:v>
                </c:pt>
                <c:pt idx="241">
                  <c:v>0.25950923231100015</c:v>
                </c:pt>
                <c:pt idx="242">
                  <c:v>0.25148320196057417</c:v>
                </c:pt>
                <c:pt idx="243">
                  <c:v>0.2435950084930078</c:v>
                </c:pt>
                <c:pt idx="244">
                  <c:v>0.23585071383180867</c:v>
                </c:pt>
                <c:pt idx="245">
                  <c:v>0.22825561523254034</c:v>
                </c:pt>
                <c:pt idx="246">
                  <c:v>0.22081427841951484</c:v>
                </c:pt>
                <c:pt idx="247">
                  <c:v>0.21353057211017235</c:v>
                </c:pt>
                <c:pt idx="248">
                  <c:v>0.20640770353854876</c:v>
                </c:pt>
                <c:pt idx="249">
                  <c:v>0.19944825462109536</c:v>
                </c:pt>
                <c:pt idx="250">
                  <c:v>0.19265421844038094</c:v>
                </c:pt>
                <c:pt idx="251">
                  <c:v>0.18602703575437182</c:v>
                </c:pt>
                <c:pt idx="252">
                  <c:v>0.17956763127061171</c:v>
                </c:pt>
                <c:pt idx="253">
                  <c:v>0.17327644945535642</c:v>
                </c:pt>
                <c:pt idx="254">
                  <c:v>0.16715348967724963</c:v>
                </c:pt>
                <c:pt idx="255">
                  <c:v>0.16119834051323514</c:v>
                </c:pt>
                <c:pt idx="256">
                  <c:v>0.15541021307090125</c:v>
                </c:pt>
                <c:pt idx="257">
                  <c:v>0.14978797320621576</c:v>
                </c:pt>
                <c:pt idx="258">
                  <c:v>0.14433017253856359</c:v>
                </c:pt>
                <c:pt idx="259">
                  <c:v>0.13903507818608887</c:v>
                </c:pt>
                <c:pt idx="260">
                  <c:v>0.13390070116357208</c:v>
                </c:pt>
                <c:pt idx="261">
                  <c:v>0.12892482340245243</c:v>
                </c:pt>
                <c:pt idx="262">
                  <c:v>0.12410502336818695</c:v>
                </c:pt>
                <c:pt idx="263">
                  <c:v>0.11943870026397836</c:v>
                </c:pt>
                <c:pt idx="264">
                  <c:v>0.11492309682209065</c:v>
                </c:pt>
                <c:pt idx="265">
                  <c:v>0.11055532069458068</c:v>
                </c:pt>
                <c:pt idx="266">
                  <c:v>0.10633236446442171</c:v>
                </c:pt>
                <c:pt idx="267">
                  <c:v>0.10225112430576337</c:v>
                </c:pt>
                <c:pt idx="268">
                  <c:v>9.8308417328589276E-2</c:v>
                </c:pt>
                <c:pt idx="269">
                  <c:v>9.4500997648382573E-2</c:v>
                </c:pt>
                <c:pt idx="270">
                  <c:v>9.082557122571501E-2</c:v>
                </c:pt>
                <c:pt idx="271">
                  <c:v>8.7278809524027084E-2</c:v>
                </c:pt>
                <c:pt idx="272">
                  <c:v>8.385736203636919E-2</c:v>
                </c:pt>
                <c:pt idx="273">
                  <c:v>8.0557867733619976E-2</c:v>
                </c:pt>
                <c:pt idx="274">
                  <c:v>7.7376965487776853E-2</c:v>
                </c:pt>
                <c:pt idx="275">
                  <c:v>7.4311303524409067E-2</c:v>
                </c:pt>
                <c:pt idx="276">
                  <c:v>7.1357547958352918E-2</c:v>
                </c:pt>
                <c:pt idx="277">
                  <c:v>6.8512390466284934E-2</c:v>
                </c:pt>
                <c:pt idx="278">
                  <c:v>6.5772555148994702E-2</c:v>
                </c:pt>
                <c:pt idx="279">
                  <c:v>6.3134804635058717E-2</c:v>
                </c:pt>
                <c:pt idx="280">
                  <c:v>6.0595945476240413E-2</c:v>
                </c:pt>
                <c:pt idx="281">
                  <c:v>5.8152832883361878E-2</c:v>
                </c:pt>
                <c:pt idx="282">
                  <c:v>5.5802374849648818E-2</c:v>
                </c:pt>
                <c:pt idx="283">
                  <c:v>5.3541535706685357E-2</c:v>
                </c:pt>
                <c:pt idx="284">
                  <c:v>5.1367339156160458E-2</c:v>
                </c:pt>
                <c:pt idx="285">
                  <c:v>4.9276870818572675E-2</c:v>
                </c:pt>
                <c:pt idx="286">
                  <c:v>4.726728033801289E-2</c:v>
                </c:pt>
                <c:pt idx="287">
                  <c:v>4.5335783080085519E-2</c:v>
                </c:pt>
                <c:pt idx="288">
                  <c:v>4.3479661457976798E-2</c:v>
                </c:pt>
                <c:pt idx="289">
                  <c:v>4.1696265919652496E-2</c:v>
                </c:pt>
                <c:pt idx="290">
                  <c:v>3.998301562717551E-2</c:v>
                </c:pt>
                <c:pt idx="291">
                  <c:v>3.8337398857193061E-2</c:v>
                </c:pt>
                <c:pt idx="292">
                  <c:v>3.6756973149756449E-2</c:v>
                </c:pt>
                <c:pt idx="293">
                  <c:v>3.5239365230816493E-2</c:v>
                </c:pt>
                <c:pt idx="294">
                  <c:v>3.3782270731984067E-2</c:v>
                </c:pt>
                <c:pt idx="295">
                  <c:v>3.2383453729467881E-2</c:v>
                </c:pt>
                <c:pt idx="296">
                  <c:v>3.1040746122496844E-2</c:v>
                </c:pt>
                <c:pt idx="297">
                  <c:v>2.9752046870009912E-2</c:v>
                </c:pt>
                <c:pt idx="298">
                  <c:v>2.8515321102947674E-2</c:v>
                </c:pt>
                <c:pt idx="299">
                  <c:v>2.732859912811041E-2</c:v>
                </c:pt>
                <c:pt idx="300">
                  <c:v>2.6189975338254269E-2</c:v>
                </c:pt>
                <c:pt idx="301">
                  <c:v>2.5097607041880094E-2</c:v>
                </c:pt>
                <c:pt idx="302">
                  <c:v>2.4049713225026803E-2</c:v>
                </c:pt>
                <c:pt idx="303">
                  <c:v>2.3044573256308827E-2</c:v>
                </c:pt>
                <c:pt idx="304">
                  <c:v>2.2080525545436734E-2</c:v>
                </c:pt>
                <c:pt idx="305">
                  <c:v>2.1155966164523945E-2</c:v>
                </c:pt>
                <c:pt idx="306">
                  <c:v>2.0269347440612151E-2</c:v>
                </c:pt>
                <c:pt idx="307">
                  <c:v>1.9419176527038593E-2</c:v>
                </c:pt>
                <c:pt idx="308">
                  <c:v>1.8604013960516256E-2</c:v>
                </c:pt>
                <c:pt idx="309">
                  <c:v>1.7822472210102715E-2</c:v>
                </c:pt>
                <c:pt idx="310">
                  <c:v>1.707321422358923E-2</c:v>
                </c:pt>
                <c:pt idx="311">
                  <c:v>1.6354951976247784E-2</c:v>
                </c:pt>
                <c:pt idx="312">
                  <c:v>1.566644502632621E-2</c:v>
                </c:pt>
                <c:pt idx="313">
                  <c:v>1.5006499081177438E-2</c:v>
                </c:pt>
                <c:pt idx="314">
                  <c:v>1.437396457744689E-2</c:v>
                </c:pt>
                <c:pt idx="315">
                  <c:v>1.3767735278317506E-2</c:v>
                </c:pt>
                <c:pt idx="316">
                  <c:v>1.3186746890423382E-2</c:v>
                </c:pt>
                <c:pt idx="317">
                  <c:v>1.2629975702689578E-2</c:v>
                </c:pt>
                <c:pt idx="318">
                  <c:v>1.2096437249030567E-2</c:v>
                </c:pt>
                <c:pt idx="319">
                  <c:v>1.1585184996547067E-2</c:v>
                </c:pt>
                <c:pt idx="320">
                  <c:v>1.1095309060592629E-2</c:v>
                </c:pt>
                <c:pt idx="321">
                  <c:v>1.0625934947839259E-2</c:v>
                </c:pt>
                <c:pt idx="322">
                  <c:v>1.017622232825228E-2</c:v>
                </c:pt>
                <c:pt idx="323">
                  <c:v>9.7453638366864648E-3</c:v>
                </c:pt>
                <c:pt idx="324">
                  <c:v>9.3325839046375179E-3</c:v>
                </c:pt>
                <c:pt idx="325">
                  <c:v>8.9371376225229789E-3</c:v>
                </c:pt>
                <c:pt idx="326">
                  <c:v>8.5583096327232471E-3</c:v>
                </c:pt>
                <c:pt idx="327">
                  <c:v>8.1954130534857179E-3</c:v>
                </c:pt>
                <c:pt idx="328">
                  <c:v>7.8477884336810265E-3</c:v>
                </c:pt>
                <c:pt idx="329">
                  <c:v>7.5148027382997236E-3</c:v>
                </c:pt>
                <c:pt idx="330">
                  <c:v>7.1958483644885647E-3</c:v>
                </c:pt>
                <c:pt idx="331">
                  <c:v>6.8903421878473104E-3</c:v>
                </c:pt>
                <c:pt idx="332">
                  <c:v>6.5977246386386881E-3</c:v>
                </c:pt>
                <c:pt idx="333">
                  <c:v>6.317458807504654E-3</c:v>
                </c:pt>
                <c:pt idx="334">
                  <c:v>6.0490295802308877E-3</c:v>
                </c:pt>
                <c:pt idx="335">
                  <c:v>5.7919428010576816E-3</c:v>
                </c:pt>
                <c:pt idx="336">
                  <c:v>5.5457244639981846E-3</c:v>
                </c:pt>
                <c:pt idx="337">
                  <c:v>5.3099199315940517E-3</c:v>
                </c:pt>
                <c:pt idx="338">
                  <c:v>5.0840931805130676E-3</c:v>
                </c:pt>
                <c:pt idx="339">
                  <c:v>4.867826073372529E-3</c:v>
                </c:pt>
                <c:pt idx="340">
                  <c:v>4.6607176561563653E-3</c:v>
                </c:pt>
                <c:pt idx="341">
                  <c:v>4.4623834805816633E-3</c:v>
                </c:pt>
                <c:pt idx="342">
                  <c:v>4.2724549507617655E-3</c:v>
                </c:pt>
                <c:pt idx="343">
                  <c:v>4.0905786935078649E-3</c:v>
                </c:pt>
                <c:pt idx="344">
                  <c:v>3.9164159516084278E-3</c:v>
                </c:pt>
                <c:pt idx="345">
                  <c:v>3.7496419994258673E-3</c:v>
                </c:pt>
                <c:pt idx="346">
                  <c:v>3.5899455801521726E-3</c:v>
                </c:pt>
                <c:pt idx="347">
                  <c:v>3.4370283640693575E-3</c:v>
                </c:pt>
                <c:pt idx="348">
                  <c:v>3.290604427166592E-3</c:v>
                </c:pt>
                <c:pt idx="349">
                  <c:v>3.1503997494733817E-3</c:v>
                </c:pt>
                <c:pt idx="350">
                  <c:v>3.0161517324767771E-3</c:v>
                </c:pt>
                <c:pt idx="351">
                  <c:v>2.8876087350005976E-3</c:v>
                </c:pt>
                <c:pt idx="352">
                  <c:v>2.7645296269354063E-3</c:v>
                </c:pt>
                <c:pt idx="353">
                  <c:v>2.6466833602195876E-3</c:v>
                </c:pt>
                <c:pt idx="354">
                  <c:v>2.5338485564842641E-3</c:v>
                </c:pt>
                <c:pt idx="355">
                  <c:v>2.4258131107875022E-3</c:v>
                </c:pt>
                <c:pt idx="356">
                  <c:v>2.3223738108766826E-3</c:v>
                </c:pt>
                <c:pt idx="357">
                  <c:v>2.2233359714314278E-3</c:v>
                </c:pt>
                <c:pt idx="358">
                  <c:v>2.1285130827534441E-3</c:v>
                </c:pt>
                <c:pt idx="359">
                  <c:v>2.0377264733836748E-3</c:v>
                </c:pt>
                <c:pt idx="360">
                  <c:v>1.9508049861413266E-3</c:v>
                </c:pt>
                <c:pt idx="361">
                  <c:v>1.8675846670935538E-3</c:v>
                </c:pt>
                <c:pt idx="362">
                  <c:v>1.7879084669788611E-3</c:v>
                </c:pt>
                <c:pt idx="363">
                  <c:v>1.711625954621323E-3</c:v>
                </c:pt>
                <c:pt idx="364">
                  <c:v>1.6385930418869295E-3</c:v>
                </c:pt>
                <c:pt idx="365">
                  <c:v>1.5686717197471889E-3</c:v>
                </c:pt>
                <c:pt idx="366">
                  <c:v>1.5017298050289129E-3</c:v>
                </c:pt>
                <c:pt idx="367">
                  <c:v>1.4376406974427268E-3</c:v>
                </c:pt>
                <c:pt idx="368">
                  <c:v>1.3762831464961213E-3</c:v>
                </c:pt>
                <c:pt idx="369">
                  <c:v>1.3175410279100369E-3</c:v>
                </c:pt>
                <c:pt idx="370">
                  <c:v>1.2613031291708343E-3</c:v>
                </c:pt>
                <c:pt idx="371">
                  <c:v>1.2074629438620392E-3</c:v>
                </c:pt>
                <c:pt idx="372">
                  <c:v>1.1559184744326426E-3</c:v>
                </c:pt>
                <c:pt idx="373">
                  <c:v>1.1065720430707081E-3</c:v>
                </c:pt>
                <c:pt idx="374">
                  <c:v>1.0593301103627674E-3</c:v>
                </c:pt>
                <c:pt idx="375">
                  <c:v>1.0141031014309606E-3</c:v>
                </c:pt>
                <c:pt idx="376">
                  <c:v>9.7080523925093443E-4</c:v>
                </c:pt>
                <c:pt idx="377">
                  <c:v>9.2935438486437254E-4</c:v>
                </c:pt>
                <c:pt idx="378">
                  <c:v>8.8967188421053462E-4</c:v>
                </c:pt>
                <c:pt idx="379">
                  <c:v>8.5168242131135926E-4</c:v>
                </c:pt>
                <c:pt idx="380">
                  <c:v>8.15313877554612E-4</c:v>
                </c:pt>
                <c:pt idx="381">
                  <c:v>7.8049719682913264E-4</c:v>
                </c:pt>
                <c:pt idx="382">
                  <c:v>7.4716625627552278E-4</c:v>
                </c:pt>
                <c:pt idx="383">
                  <c:v>7.1525774242465513E-4</c:v>
                </c:pt>
                <c:pt idx="384">
                  <c:v>6.8471103250500884E-4</c:v>
                </c:pt>
                <c:pt idx="385">
                  <c:v>6.5546808070835458E-4</c:v>
                </c:pt>
                <c:pt idx="386">
                  <c:v>6.2747330921134352E-4</c:v>
                </c:pt>
                <c:pt idx="387">
                  <c:v>6.0067350375850813E-4</c:v>
                </c:pt>
                <c:pt idx="388">
                  <c:v>5.7501771361970439E-4</c:v>
                </c:pt>
                <c:pt idx="389">
                  <c:v>5.5045715574237144E-4</c:v>
                </c:pt>
                <c:pt idx="390">
                  <c:v>5.2694512292607483E-4</c:v>
                </c:pt>
                <c:pt idx="391">
                  <c:v>5.0443689585357116E-4</c:v>
                </c:pt>
                <c:pt idx="392">
                  <c:v>4.8288965881924012E-4</c:v>
                </c:pt>
                <c:pt idx="393">
                  <c:v>4.6226241900204233E-4</c:v>
                </c:pt>
                <c:pt idx="394">
                  <c:v>4.4251592913626151E-4</c:v>
                </c:pt>
                <c:pt idx="395">
                  <c:v>4.2361261343918505E-4</c:v>
                </c:pt>
                <c:pt idx="396">
                  <c:v>4.0551649666051092E-4</c:v>
                </c:pt>
                <c:pt idx="397">
                  <c:v>3.8819313612372037E-4</c:v>
                </c:pt>
                <c:pt idx="398">
                  <c:v>3.7160955663491477E-4</c:v>
                </c:pt>
                <c:pt idx="399">
                  <c:v>3.5573418813963497E-4</c:v>
                </c:pt>
                <c:pt idx="400">
                  <c:v>3.4053680601303432E-4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5D-4F87-B3B5-A2DFA0BB2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233000"/>
        <c:axId val="479238488"/>
      </c:scatterChart>
      <c:valAx>
        <c:axId val="479233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時間</a:t>
                </a:r>
                <a:r>
                  <a:rPr lang="en-US" altLang="ja-JP"/>
                  <a:t>[</a:t>
                </a:r>
                <a:r>
                  <a:rPr lang="ja-JP" altLang="en-US"/>
                  <a:t>秒</a:t>
                </a:r>
                <a:r>
                  <a:rPr lang="en-US" altLang="ja-JP"/>
                  <a:t>]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479238488"/>
        <c:crosses val="autoZero"/>
        <c:crossBetween val="midCat"/>
      </c:valAx>
      <c:valAx>
        <c:axId val="4792384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792330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水位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a.dat!$A$1:$A$1001</c:f>
              <c:numCache>
                <c:formatCode>General</c:formatCode>
                <c:ptCount val="10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  <c:pt idx="1000">
                  <c:v>20</c:v>
                </c:pt>
              </c:numCache>
            </c:numRef>
          </c:xVal>
          <c:yVal>
            <c:numRef>
              <c:f>a.dat!$B$1:$B$1001</c:f>
              <c:numCache>
                <c:formatCode>General</c:formatCode>
                <c:ptCount val="1001"/>
                <c:pt idx="0">
                  <c:v>2.250531859409767E-9</c:v>
                </c:pt>
                <c:pt idx="1">
                  <c:v>2.4998234961595593E-9</c:v>
                </c:pt>
                <c:pt idx="2">
                  <c:v>2.7767291921276344E-9</c:v>
                </c:pt>
                <c:pt idx="3">
                  <c:v>3.0843077593682991E-9</c:v>
                </c:pt>
                <c:pt idx="4">
                  <c:v>3.4259568348450443E-9</c:v>
                </c:pt>
                <c:pt idx="5">
                  <c:v>3.8054504120980612E-9</c:v>
                </c:pt>
                <c:pt idx="6">
                  <c:v>4.2269805302980318E-9</c:v>
                </c:pt>
                <c:pt idx="7">
                  <c:v>4.6952035812001455E-9</c:v>
                </c:pt>
                <c:pt idx="8">
                  <c:v>5.2152917455236511E-9</c:v>
                </c:pt>
                <c:pt idx="9">
                  <c:v>5.79299012694356E-9</c:v>
                </c:pt>
                <c:pt idx="10">
                  <c:v>6.4346802148197695E-9</c:v>
                </c:pt>
                <c:pt idx="11">
                  <c:v>7.1474503766980739E-9</c:v>
                </c:pt>
                <c:pt idx="12">
                  <c:v>7.9391741592714598E-9</c:v>
                </c:pt>
                <c:pt idx="13">
                  <c:v>8.8185972627454198E-9</c:v>
                </c:pt>
                <c:pt idx="14">
                  <c:v>9.7954341493608504E-9</c:v>
                </c:pt>
                <c:pt idx="15">
                  <c:v>1.0880475353250423E-8</c:v>
                </c:pt>
                <c:pt idx="16">
                  <c:v>1.2085706677016278E-8</c:v>
                </c:pt>
                <c:pt idx="17">
                  <c:v>1.342444159172156E-8</c:v>
                </c:pt>
                <c:pt idx="18">
                  <c:v>1.4911468302838125E-8</c:v>
                </c:pt>
                <c:pt idx="19">
                  <c:v>1.6563213106699859E-8</c:v>
                </c:pt>
                <c:pt idx="20">
                  <c:v>1.8397921841960767E-8</c:v>
                </c:pt>
                <c:pt idx="21">
                  <c:v>2.043586144044233E-8</c:v>
                </c:pt>
                <c:pt idx="22">
                  <c:v>2.269954380377982E-8</c:v>
                </c:pt>
                <c:pt idx="23">
                  <c:v>2.5213974478896853E-8</c:v>
                </c:pt>
                <c:pt idx="24">
                  <c:v>2.8006928879273517E-8</c:v>
                </c:pt>
                <c:pt idx="25">
                  <c:v>3.1109259103256708E-8</c:v>
                </c:pt>
                <c:pt idx="26">
                  <c:v>3.4555234738645429E-8</c:v>
                </c:pt>
                <c:pt idx="27">
                  <c:v>3.8382921418209758E-8</c:v>
                </c:pt>
                <c:pt idx="28">
                  <c:v>4.2634601307812732E-8</c:v>
                </c:pt>
                <c:pt idx="29">
                  <c:v>4.7357240172007327E-8</c:v>
                </c:pt>
                <c:pt idx="30">
                  <c:v>5.2603006176489399E-8</c:v>
                </c:pt>
                <c:pt idx="31">
                  <c:v>5.8429846158296017E-8</c:v>
                </c:pt>
                <c:pt idx="32">
                  <c:v>6.4902125729441439E-8</c:v>
                </c:pt>
                <c:pt idx="33">
                  <c:v>7.2091340284812019E-8</c:v>
                </c:pt>
                <c:pt idx="34">
                  <c:v>8.0076904768371994E-8</c:v>
                </c:pt>
                <c:pt idx="35">
                  <c:v>8.8947030921721201E-8</c:v>
                </c:pt>
                <c:pt idx="36">
                  <c:v>9.8799701705405821E-8</c:v>
                </c:pt>
                <c:pt idx="37">
                  <c:v>1.0974375365677491E-7</c:v>
                </c:pt>
                <c:pt idx="38">
                  <c:v>1.2190007914048568E-7</c:v>
                </c:pt>
                <c:pt idx="39">
                  <c:v>1.3540296177211926E-7</c:v>
                </c:pt>
                <c:pt idx="40">
                  <c:v>1.5040155976643068E-7</c:v>
                </c:pt>
                <c:pt idx="41">
                  <c:v>1.6706155359578313E-7</c:v>
                </c:pt>
                <c:pt idx="42">
                  <c:v>1.8556697615930781E-7</c:v>
                </c:pt>
                <c:pt idx="43">
                  <c:v>2.061222456793936E-7</c:v>
                </c:pt>
                <c:pt idx="44">
                  <c:v>2.2895442378147318E-7</c:v>
                </c:pt>
                <c:pt idx="45">
                  <c:v>2.5431572370047339E-7</c:v>
                </c:pt>
                <c:pt idx="46">
                  <c:v>2.8248629632025383E-7</c:v>
                </c:pt>
                <c:pt idx="47">
                  <c:v>3.1377732482130626E-7</c:v>
                </c:pt>
                <c:pt idx="48">
                  <c:v>3.4853446212091342E-7</c:v>
                </c:pt>
                <c:pt idx="49">
                  <c:v>3.8714164907646226E-7</c:v>
                </c:pt>
                <c:pt idx="50">
                  <c:v>4.3002535562850737E-7</c:v>
                </c:pt>
                <c:pt idx="51">
                  <c:v>4.7765929173196905E-7</c:v>
                </c:pt>
                <c:pt idx="52">
                  <c:v>5.3056964011307449E-7</c:v>
                </c:pt>
                <c:pt idx="53">
                  <c:v>5.8934086865365462E-7</c:v>
                </c:pt>
                <c:pt idx="54">
                  <c:v>6.5462218660686995E-7</c:v>
                </c:pt>
                <c:pt idx="55">
                  <c:v>7.2713471596000208E-7</c:v>
                </c:pt>
                <c:pt idx="56">
                  <c:v>8.0767945715920496E-7</c:v>
                </c:pt>
                <c:pt idx="57">
                  <c:v>8.9714613718531051E-7</c:v>
                </c:pt>
                <c:pt idx="58">
                  <c:v>9.965230377157252E-7</c:v>
                </c:pt>
                <c:pt idx="59">
                  <c:v>1.1069079119328992E-6</c:v>
                </c:pt>
                <c:pt idx="60">
                  <c:v>1.2295201105641715E-6</c:v>
                </c:pt>
                <c:pt idx="61">
                  <c:v>1.3657140510939622E-6</c:v>
                </c:pt>
                <c:pt idx="62">
                  <c:v>1.5169941789245484E-6</c:v>
                </c:pt>
                <c:pt idx="63">
                  <c:v>1.6850315857399431E-6</c:v>
                </c:pt>
                <c:pt idx="64">
                  <c:v>1.8716824686307267E-6</c:v>
                </c:pt>
                <c:pt idx="65">
                  <c:v>2.0790086338676626E-6</c:v>
                </c:pt>
                <c:pt idx="66">
                  <c:v>2.3093002717937756E-6</c:v>
                </c:pt>
                <c:pt idx="67">
                  <c:v>2.5651012543865557E-6</c:v>
                </c:pt>
                <c:pt idx="68">
                  <c:v>2.8492372349017182E-6</c:v>
                </c:pt>
                <c:pt idx="69">
                  <c:v>3.1648468599545795E-6</c:v>
                </c:pt>
                <c:pt idx="70">
                  <c:v>3.5154164387659846E-6</c:v>
                </c:pt>
                <c:pt idx="71">
                  <c:v>3.9048184524763407E-6</c:v>
                </c:pt>
                <c:pt idx="72">
                  <c:v>4.337354328834472E-6</c:v>
                </c:pt>
                <c:pt idx="73">
                  <c:v>4.8178019546659381E-6</c:v>
                </c:pt>
                <c:pt idx="74">
                  <c:v>5.3514684508369101E-6</c:v>
                </c:pt>
                <c:pt idx="75">
                  <c:v>5.9442487925318746E-6</c:v>
                </c:pt>
                <c:pt idx="76">
                  <c:v>6.6026909221970904E-6</c:v>
                </c:pt>
                <c:pt idx="77">
                  <c:v>7.3340680741773778E-6</c:v>
                </c:pt>
                <c:pt idx="78">
                  <c:v>8.1464591096817358E-6</c:v>
                </c:pt>
                <c:pt idx="79">
                  <c:v>9.0488377491309226E-6</c:v>
                </c:pt>
                <c:pt idx="80">
                  <c:v>1.0051171687139651E-5</c:v>
                </c:pt>
                <c:pt idx="81">
                  <c:v>1.1164532684449973E-5</c:v>
                </c:pt>
                <c:pt idx="82">
                  <c:v>1.2401218852260652E-5</c:v>
                </c:pt>
                <c:pt idx="83">
                  <c:v>1.377489047892108E-5</c:v>
                </c:pt>
                <c:pt idx="84">
                  <c:v>1.5300720898357959E-5</c:v>
                </c:pt>
                <c:pt idx="85">
                  <c:v>1.6995564065519989E-5</c:v>
                </c:pt>
                <c:pt idx="86">
                  <c:v>1.8878140688381434E-5</c:v>
                </c:pt>
                <c:pt idx="87">
                  <c:v>2.0969244970662386E-5</c:v>
                </c:pt>
                <c:pt idx="88">
                  <c:v>2.329197424664733E-5</c:v>
                </c:pt>
                <c:pt idx="89">
                  <c:v>2.5871984041801444E-5</c:v>
                </c:pt>
                <c:pt idx="90">
                  <c:v>2.8737771373059455E-5</c:v>
                </c:pt>
                <c:pt idx="91">
                  <c:v>3.1920989413763443E-5</c:v>
                </c:pt>
                <c:pt idx="92">
                  <c:v>3.5456796993643967E-5</c:v>
                </c:pt>
                <c:pt idx="93">
                  <c:v>3.9384246787750908E-5</c:v>
                </c:pt>
                <c:pt idx="94">
                  <c:v>4.3746716474023377E-5</c:v>
                </c:pt>
                <c:pt idx="95">
                  <c:v>4.8592387611870591E-5</c:v>
                </c:pt>
                <c:pt idx="96">
                  <c:v>5.3974777518858008E-5</c:v>
                </c:pt>
                <c:pt idx="97">
                  <c:v>5.9953330005042797E-5</c:v>
                </c:pt>
                <c:pt idx="98">
                  <c:v>6.659407147097758E-5</c:v>
                </c:pt>
                <c:pt idx="99">
                  <c:v>7.3970339592882933E-5</c:v>
                </c:pt>
                <c:pt idx="100">
                  <c:v>8.2163592614705022E-5</c:v>
                </c:pt>
                <c:pt idx="101">
                  <c:v>9.1264308150259323E-5</c:v>
                </c:pt>
                <c:pt idx="102">
                  <c:v>1.0137298137888518E-4</c:v>
                </c:pt>
                <c:pt idx="103">
                  <c:v>1.1260123360542847E-4</c:v>
                </c:pt>
                <c:pt idx="104">
                  <c:v>1.2507304336149879E-4</c:v>
                </c:pt>
                <c:pt idx="105">
                  <c:v>1.3892611356254093E-4</c:v>
                </c:pt>
                <c:pt idx="106">
                  <c:v>1.5431338971839137E-4</c:v>
                </c:pt>
                <c:pt idx="107">
                  <c:v>1.7140474583918008E-4</c:v>
                </c:pt>
                <c:pt idx="108">
                  <c:v>1.9038885650074375E-4</c:v>
                </c:pt>
                <c:pt idx="109">
                  <c:v>2.1147527555295494E-4</c:v>
                </c:pt>
                <c:pt idx="110">
                  <c:v>2.3489674419120875E-4</c:v>
                </c:pt>
                <c:pt idx="111">
                  <c:v>2.6091175358841472E-4</c:v>
                </c:pt>
                <c:pt idx="112">
                  <c:v>2.8980739002709336E-4</c:v>
                </c:pt>
                <c:pt idx="113">
                  <c:v>3.2190249350578089E-4</c:v>
                </c:pt>
                <c:pt idx="114">
                  <c:v>3.5755116415065195E-4</c:v>
                </c:pt>
                <c:pt idx="115">
                  <c:v>3.971466544744394E-4</c:v>
                </c:pt>
                <c:pt idx="116">
                  <c:v>4.4112568962561801E-4</c:v>
                </c:pt>
                <c:pt idx="117">
                  <c:v>4.8997326229963589E-4</c:v>
                </c:pt>
                <c:pt idx="118">
                  <c:v>5.4422795398193337E-4</c:v>
                </c:pt>
                <c:pt idx="119">
                  <c:v>6.0448783970405858E-4</c:v>
                </c:pt>
                <c:pt idx="120">
                  <c:v>6.7141703956691951E-4</c:v>
                </c:pt>
                <c:pt idx="121">
                  <c:v>7.457529869698094E-4</c:v>
                </c:pt>
                <c:pt idx="122">
                  <c:v>8.2831449083399858E-4</c:v>
                </c:pt>
                <c:pt idx="123">
                  <c:v>9.2001067718166976E-4</c:v>
                </c:pt>
                <c:pt idx="124">
                  <c:v>1.0218509042834243E-3</c:v>
                </c:pt>
                <c:pt idx="125">
                  <c:v>1.1349557552806514E-3</c:v>
                </c:pt>
                <c:pt idx="126">
                  <c:v>1.260569222783322E-3</c:v>
                </c:pt>
                <c:pt idx="127">
                  <c:v>1.4000722114994916E-3</c:v>
                </c:pt>
                <c:pt idx="128">
                  <c:v>1.5549974975272406E-3</c:v>
                </c:pt>
                <c:pt idx="129">
                  <c:v>1.7270462965859163E-3</c:v>
                </c:pt>
                <c:pt idx="130">
                  <c:v>1.9181066082260357E-3</c:v>
                </c:pt>
                <c:pt idx="131">
                  <c:v>2.130273518969006E-3</c:v>
                </c:pt>
                <c:pt idx="132">
                  <c:v>2.3658716644052455E-3</c:v>
                </c:pt>
                <c:pt idx="133">
                  <c:v>2.6274800685146325E-3</c:v>
                </c:pt>
                <c:pt idx="134">
                  <c:v>2.917959597828024E-3</c:v>
                </c:pt>
                <c:pt idx="135">
                  <c:v>3.2404832884420074E-3</c:v>
                </c:pt>
                <c:pt idx="136">
                  <c:v>3.5985698251960953E-3</c:v>
                </c:pt>
                <c:pt idx="137">
                  <c:v>3.9961204743162899E-3</c:v>
                </c:pt>
                <c:pt idx="138">
                  <c:v>4.4374597932260972E-3</c:v>
                </c:pt>
                <c:pt idx="139">
                  <c:v>4.9273804636145715E-3</c:v>
                </c:pt>
                <c:pt idx="140">
                  <c:v>5.4711926156771938E-3</c:v>
                </c:pt>
                <c:pt idx="141">
                  <c:v>6.0747780319738813E-3</c:v>
                </c:pt>
                <c:pt idx="142">
                  <c:v>6.7446496376196968E-3</c:v>
                </c:pt>
                <c:pt idx="143">
                  <c:v>7.4880166983007871E-3</c:v>
                </c:pt>
                <c:pt idx="144">
                  <c:v>8.3128561573109789E-3</c:v>
                </c:pt>
                <c:pt idx="145">
                  <c:v>9.2279905454355562E-3</c:v>
                </c:pt>
                <c:pt idx="146">
                  <c:v>1.0243172890561397E-2</c:v>
                </c:pt>
                <c:pt idx="147">
                  <c:v>1.136917903424374E-2</c:v>
                </c:pt>
                <c:pt idx="148">
                  <c:v>1.2617907726245652E-2</c:v>
                </c:pt>
                <c:pt idx="149">
                  <c:v>1.4002488810540267E-2</c:v>
                </c:pt>
                <c:pt idx="150">
                  <c:v>1.5537399731632408E-2</c:v>
                </c:pt>
                <c:pt idx="151">
                  <c:v>1.723859047128886E-2</c:v>
                </c:pt>
                <c:pt idx="152">
                  <c:v>1.9123616864410442E-2</c:v>
                </c:pt>
                <c:pt idx="153">
                  <c:v>2.1211782028728154E-2</c:v>
                </c:pt>
                <c:pt idx="154">
                  <c:v>2.3524285364295232E-2</c:v>
                </c:pt>
                <c:pt idx="155">
                  <c:v>2.6084378221333082E-2</c:v>
                </c:pt>
                <c:pt idx="156">
                  <c:v>2.8917524882566513E-2</c:v>
                </c:pt>
                <c:pt idx="157">
                  <c:v>3.2051566940072433E-2</c:v>
                </c:pt>
                <c:pt idx="158">
                  <c:v>3.5516888445764588E-2</c:v>
                </c:pt>
                <c:pt idx="159">
                  <c:v>3.9346578355587351E-2</c:v>
                </c:pt>
                <c:pt idx="160">
                  <c:v>4.3576585745030122E-2</c:v>
                </c:pt>
                <c:pt idx="161">
                  <c:v>4.8245862021271138E-2</c:v>
                </c:pt>
                <c:pt idx="162">
                  <c:v>5.3396482868725996E-2</c:v>
                </c:pt>
                <c:pt idx="163">
                  <c:v>5.9073740915521644E-2</c:v>
                </c:pt>
                <c:pt idx="164">
                  <c:v>6.5326198078596825E-2</c:v>
                </c:pt>
                <c:pt idx="165">
                  <c:v>7.2205684223395392E-2</c:v>
                </c:pt>
                <c:pt idx="166">
                  <c:v>7.9767226162884619E-2</c:v>
                </c:pt>
                <c:pt idx="167">
                  <c:v>8.8068888143022064E-2</c:v>
                </c:pt>
                <c:pt idx="168">
                  <c:v>9.7171501870605081E-2</c:v>
                </c:pt>
                <c:pt idx="169">
                  <c:v>0.10713826092824658</c:v>
                </c:pt>
                <c:pt idx="170">
                  <c:v>0.11803415123776186</c:v>
                </c:pt>
                <c:pt idx="171">
                  <c:v>0.12992518629481989</c:v>
                </c:pt>
                <c:pt idx="172">
                  <c:v>0.14287741350787092</c:v>
                </c:pt>
                <c:pt idx="173">
                  <c:v>0.15695565653969035</c:v>
                </c:pt>
                <c:pt idx="174">
                  <c:v>0.1722219585944274</c:v>
                </c:pt>
                <c:pt idx="175">
                  <c:v>0.18873369376702775</c:v>
                </c:pt>
                <c:pt idx="176">
                  <c:v>0.20654131864963482</c:v>
                </c:pt>
                <c:pt idx="177">
                  <c:v>0.22568574525010671</c:v>
                </c:pt>
                <c:pt idx="178">
                  <c:v>0.24619532986005568</c:v>
                </c:pt>
                <c:pt idx="179">
                  <c:v>0.26808249173310994</c:v>
                </c:pt>
                <c:pt idx="180">
                  <c:v>0.29134000107525315</c:v>
                </c:pt>
                <c:pt idx="181">
                  <c:v>0.31593700836921623</c:v>
                </c:pt>
                <c:pt idx="182">
                  <c:v>0.34181492637535327</c:v>
                </c:pt>
                <c:pt idx="183">
                  <c:v>0.36888332138708002</c:v>
                </c:pt>
                <c:pt idx="184">
                  <c:v>0.39701601949278509</c:v>
                </c:pt>
                <c:pt idx="185">
                  <c:v>0.42604768337806592</c:v>
                </c:pt>
                <c:pt idx="186">
                  <c:v>0.45577116073724444</c:v>
                </c:pt>
                <c:pt idx="187">
                  <c:v>0.4859359402748632</c:v>
                </c:pt>
                <c:pt idx="188">
                  <c:v>0.51624806794315004</c:v>
                </c:pt>
                <c:pt idx="189">
                  <c:v>0.5463718662462409</c:v>
                </c:pt>
                <c:pt idx="190">
                  <c:v>0.57593375534912616</c:v>
                </c:pt>
                <c:pt idx="191">
                  <c:v>0.60452839043577411</c:v>
                </c:pt>
                <c:pt idx="192">
                  <c:v>0.6317272029110359</c:v>
                </c:pt>
                <c:pt idx="193">
                  <c:v>0.65708926653081645</c:v>
                </c:pt>
                <c:pt idx="194">
                  <c:v>0.68017421281042767</c:v>
                </c:pt>
                <c:pt idx="195">
                  <c:v>0.70055670951629112</c:v>
                </c:pt>
                <c:pt idx="196">
                  <c:v>0.71784181426149674</c:v>
                </c:pt>
                <c:pt idx="197">
                  <c:v>0.73168034861371045</c:v>
                </c:pt>
                <c:pt idx="198">
                  <c:v>0.74178333322776491</c:v>
                </c:pt>
                <c:pt idx="199">
                  <c:v>0.74793450339558709</c:v>
                </c:pt>
                <c:pt idx="200">
                  <c:v>0.75</c:v>
                </c:pt>
                <c:pt idx="201">
                  <c:v>0.74793450339558709</c:v>
                </c:pt>
                <c:pt idx="202">
                  <c:v>0.74178333322776491</c:v>
                </c:pt>
                <c:pt idx="203">
                  <c:v>0.73168034861371045</c:v>
                </c:pt>
                <c:pt idx="204">
                  <c:v>0.71784181426149674</c:v>
                </c:pt>
                <c:pt idx="205">
                  <c:v>0.70055670951629112</c:v>
                </c:pt>
                <c:pt idx="206">
                  <c:v>0.68017421281042767</c:v>
                </c:pt>
                <c:pt idx="207">
                  <c:v>0.65708926653081645</c:v>
                </c:pt>
                <c:pt idx="208">
                  <c:v>0.6317272029110359</c:v>
                </c:pt>
                <c:pt idx="209">
                  <c:v>0.60452839043577411</c:v>
                </c:pt>
                <c:pt idx="210">
                  <c:v>0.57593375534912616</c:v>
                </c:pt>
                <c:pt idx="211">
                  <c:v>0.5463718662462409</c:v>
                </c:pt>
                <c:pt idx="212">
                  <c:v>0.51624806794315004</c:v>
                </c:pt>
                <c:pt idx="213">
                  <c:v>0.4859359402748632</c:v>
                </c:pt>
                <c:pt idx="214">
                  <c:v>0.45577116073724444</c:v>
                </c:pt>
                <c:pt idx="215">
                  <c:v>0.42604768337806592</c:v>
                </c:pt>
                <c:pt idx="216">
                  <c:v>0.39701601949278509</c:v>
                </c:pt>
                <c:pt idx="217">
                  <c:v>0.36888332138708002</c:v>
                </c:pt>
                <c:pt idx="218">
                  <c:v>0.34181492637535327</c:v>
                </c:pt>
                <c:pt idx="219">
                  <c:v>0.31593700836921623</c:v>
                </c:pt>
                <c:pt idx="220">
                  <c:v>0.29134000107525315</c:v>
                </c:pt>
                <c:pt idx="221">
                  <c:v>0.26808249173310994</c:v>
                </c:pt>
                <c:pt idx="222">
                  <c:v>0.24619532986005568</c:v>
                </c:pt>
                <c:pt idx="223">
                  <c:v>0.22568574525010671</c:v>
                </c:pt>
                <c:pt idx="224">
                  <c:v>0.20654131864963482</c:v>
                </c:pt>
                <c:pt idx="225">
                  <c:v>0.18873369376702775</c:v>
                </c:pt>
                <c:pt idx="226">
                  <c:v>0.1722219585944274</c:v>
                </c:pt>
                <c:pt idx="227">
                  <c:v>0.15695565653969035</c:v>
                </c:pt>
                <c:pt idx="228">
                  <c:v>0.14287741350787092</c:v>
                </c:pt>
                <c:pt idx="229">
                  <c:v>0.12992518629481989</c:v>
                </c:pt>
                <c:pt idx="230">
                  <c:v>0.11803415123776186</c:v>
                </c:pt>
                <c:pt idx="231">
                  <c:v>0.10713826092824658</c:v>
                </c:pt>
                <c:pt idx="232">
                  <c:v>9.7171501870605081E-2</c:v>
                </c:pt>
                <c:pt idx="233">
                  <c:v>8.8068888143022064E-2</c:v>
                </c:pt>
                <c:pt idx="234">
                  <c:v>7.9767226162884619E-2</c:v>
                </c:pt>
                <c:pt idx="235">
                  <c:v>7.2205684223395392E-2</c:v>
                </c:pt>
                <c:pt idx="236">
                  <c:v>6.5326198078596825E-2</c:v>
                </c:pt>
                <c:pt idx="237">
                  <c:v>5.9073740915521644E-2</c:v>
                </c:pt>
                <c:pt idx="238">
                  <c:v>5.3396482868725996E-2</c:v>
                </c:pt>
                <c:pt idx="239">
                  <c:v>4.8245862021271138E-2</c:v>
                </c:pt>
                <c:pt idx="240">
                  <c:v>4.3576585745030122E-2</c:v>
                </c:pt>
                <c:pt idx="241">
                  <c:v>3.9346578355587351E-2</c:v>
                </c:pt>
                <c:pt idx="242">
                  <c:v>3.5516888445764588E-2</c:v>
                </c:pt>
                <c:pt idx="243">
                  <c:v>3.2051566940072433E-2</c:v>
                </c:pt>
                <c:pt idx="244">
                  <c:v>2.8917524882566513E-2</c:v>
                </c:pt>
                <c:pt idx="245">
                  <c:v>2.6084378221333082E-2</c:v>
                </c:pt>
                <c:pt idx="246">
                  <c:v>2.3524285364295232E-2</c:v>
                </c:pt>
                <c:pt idx="247">
                  <c:v>2.1211782028728154E-2</c:v>
                </c:pt>
                <c:pt idx="248">
                  <c:v>1.9123616864410442E-2</c:v>
                </c:pt>
                <c:pt idx="249">
                  <c:v>1.723859047128886E-2</c:v>
                </c:pt>
                <c:pt idx="250">
                  <c:v>1.5537399731632408E-2</c:v>
                </c:pt>
                <c:pt idx="251">
                  <c:v>1.4002488810540267E-2</c:v>
                </c:pt>
                <c:pt idx="252">
                  <c:v>1.2617907726245652E-2</c:v>
                </c:pt>
                <c:pt idx="253">
                  <c:v>1.136917903424374E-2</c:v>
                </c:pt>
                <c:pt idx="254">
                  <c:v>1.0243172890561397E-2</c:v>
                </c:pt>
                <c:pt idx="255">
                  <c:v>9.2279905454355562E-3</c:v>
                </c:pt>
                <c:pt idx="256">
                  <c:v>8.3128561573109789E-3</c:v>
                </c:pt>
                <c:pt idx="257">
                  <c:v>7.4880166983007871E-3</c:v>
                </c:pt>
                <c:pt idx="258">
                  <c:v>6.7446496376196968E-3</c:v>
                </c:pt>
                <c:pt idx="259">
                  <c:v>6.0747780319738813E-3</c:v>
                </c:pt>
                <c:pt idx="260">
                  <c:v>5.4711926156771938E-3</c:v>
                </c:pt>
                <c:pt idx="261">
                  <c:v>4.9273804636145715E-3</c:v>
                </c:pt>
                <c:pt idx="262">
                  <c:v>4.4374597932260972E-3</c:v>
                </c:pt>
                <c:pt idx="263">
                  <c:v>3.9961204743162899E-3</c:v>
                </c:pt>
                <c:pt idx="264">
                  <c:v>3.5985698251960953E-3</c:v>
                </c:pt>
                <c:pt idx="265">
                  <c:v>3.2404832884420074E-3</c:v>
                </c:pt>
                <c:pt idx="266">
                  <c:v>2.917959597828024E-3</c:v>
                </c:pt>
                <c:pt idx="267">
                  <c:v>2.6274800685146325E-3</c:v>
                </c:pt>
                <c:pt idx="268">
                  <c:v>2.3658716644052455E-3</c:v>
                </c:pt>
                <c:pt idx="269">
                  <c:v>2.130273518969006E-3</c:v>
                </c:pt>
                <c:pt idx="270">
                  <c:v>1.9181066082260357E-3</c:v>
                </c:pt>
                <c:pt idx="271">
                  <c:v>1.7270462965859163E-3</c:v>
                </c:pt>
                <c:pt idx="272">
                  <c:v>1.5549974975272406E-3</c:v>
                </c:pt>
                <c:pt idx="273">
                  <c:v>1.4000722114994916E-3</c:v>
                </c:pt>
                <c:pt idx="274">
                  <c:v>1.260569222783322E-3</c:v>
                </c:pt>
                <c:pt idx="275">
                  <c:v>1.1349557552806514E-3</c:v>
                </c:pt>
                <c:pt idx="276">
                  <c:v>1.0218509042834243E-3</c:v>
                </c:pt>
                <c:pt idx="277">
                  <c:v>9.2001067718166976E-4</c:v>
                </c:pt>
                <c:pt idx="278">
                  <c:v>8.2831449083399858E-4</c:v>
                </c:pt>
                <c:pt idx="279">
                  <c:v>7.457529869698094E-4</c:v>
                </c:pt>
                <c:pt idx="280">
                  <c:v>6.7141703956691951E-4</c:v>
                </c:pt>
                <c:pt idx="281">
                  <c:v>6.0448783970405858E-4</c:v>
                </c:pt>
                <c:pt idx="282">
                  <c:v>5.4422795398193337E-4</c:v>
                </c:pt>
                <c:pt idx="283">
                  <c:v>4.8997326229963589E-4</c:v>
                </c:pt>
                <c:pt idx="284">
                  <c:v>4.4112568962561801E-4</c:v>
                </c:pt>
                <c:pt idx="285">
                  <c:v>3.971466544744394E-4</c:v>
                </c:pt>
                <c:pt idx="286">
                  <c:v>3.5755116415065195E-4</c:v>
                </c:pt>
                <c:pt idx="287">
                  <c:v>3.2190249350578089E-4</c:v>
                </c:pt>
                <c:pt idx="288">
                  <c:v>2.8980739002709336E-4</c:v>
                </c:pt>
                <c:pt idx="289">
                  <c:v>2.6091175358841472E-4</c:v>
                </c:pt>
                <c:pt idx="290">
                  <c:v>2.3489674419120875E-4</c:v>
                </c:pt>
                <c:pt idx="291">
                  <c:v>2.1147527555295494E-4</c:v>
                </c:pt>
                <c:pt idx="292">
                  <c:v>1.9038885650074375E-4</c:v>
                </c:pt>
                <c:pt idx="293">
                  <c:v>1.7140474583918008E-4</c:v>
                </c:pt>
                <c:pt idx="294">
                  <c:v>1.5431338971839137E-4</c:v>
                </c:pt>
                <c:pt idx="295">
                  <c:v>1.3892611356254093E-4</c:v>
                </c:pt>
                <c:pt idx="296">
                  <c:v>1.2507304336149879E-4</c:v>
                </c:pt>
                <c:pt idx="297">
                  <c:v>1.1260123360542847E-4</c:v>
                </c:pt>
                <c:pt idx="298">
                  <c:v>1.0137298137888518E-4</c:v>
                </c:pt>
                <c:pt idx="299">
                  <c:v>9.1264308150259323E-5</c:v>
                </c:pt>
                <c:pt idx="300">
                  <c:v>8.2163592614705022E-5</c:v>
                </c:pt>
                <c:pt idx="301">
                  <c:v>7.3970339592882933E-5</c:v>
                </c:pt>
                <c:pt idx="302">
                  <c:v>6.659407147097758E-5</c:v>
                </c:pt>
                <c:pt idx="303">
                  <c:v>5.9953330005042797E-5</c:v>
                </c:pt>
                <c:pt idx="304">
                  <c:v>5.3974777518858008E-5</c:v>
                </c:pt>
                <c:pt idx="305">
                  <c:v>4.8592387611870591E-5</c:v>
                </c:pt>
                <c:pt idx="306">
                  <c:v>4.3746716474023377E-5</c:v>
                </c:pt>
                <c:pt idx="307">
                  <c:v>3.9384246787750908E-5</c:v>
                </c:pt>
                <c:pt idx="308">
                  <c:v>3.5456796993643967E-5</c:v>
                </c:pt>
                <c:pt idx="309">
                  <c:v>3.1920989413763443E-5</c:v>
                </c:pt>
                <c:pt idx="310">
                  <c:v>2.8737771373059455E-5</c:v>
                </c:pt>
                <c:pt idx="311">
                  <c:v>2.5871984041801444E-5</c:v>
                </c:pt>
                <c:pt idx="312">
                  <c:v>2.329197424664733E-5</c:v>
                </c:pt>
                <c:pt idx="313">
                  <c:v>2.0969244970662386E-5</c:v>
                </c:pt>
                <c:pt idx="314">
                  <c:v>1.8878140688381434E-5</c:v>
                </c:pt>
                <c:pt idx="315">
                  <c:v>1.6995564065519989E-5</c:v>
                </c:pt>
                <c:pt idx="316">
                  <c:v>1.5300720898357959E-5</c:v>
                </c:pt>
                <c:pt idx="317">
                  <c:v>1.377489047892108E-5</c:v>
                </c:pt>
                <c:pt idx="318">
                  <c:v>1.2401218852260652E-5</c:v>
                </c:pt>
                <c:pt idx="319">
                  <c:v>1.1164532684449973E-5</c:v>
                </c:pt>
                <c:pt idx="320">
                  <c:v>1.0051171687139651E-5</c:v>
                </c:pt>
                <c:pt idx="321">
                  <c:v>9.0488377491309226E-6</c:v>
                </c:pt>
                <c:pt idx="322">
                  <c:v>8.1464591096817358E-6</c:v>
                </c:pt>
                <c:pt idx="323">
                  <c:v>7.3340680741773778E-6</c:v>
                </c:pt>
                <c:pt idx="324">
                  <c:v>6.6026909221970904E-6</c:v>
                </c:pt>
                <c:pt idx="325">
                  <c:v>5.9442487925318746E-6</c:v>
                </c:pt>
                <c:pt idx="326">
                  <c:v>5.3514684508369101E-6</c:v>
                </c:pt>
                <c:pt idx="327">
                  <c:v>4.8178019546659381E-6</c:v>
                </c:pt>
                <c:pt idx="328">
                  <c:v>4.337354328834472E-6</c:v>
                </c:pt>
                <c:pt idx="329">
                  <c:v>3.9048184524763407E-6</c:v>
                </c:pt>
                <c:pt idx="330">
                  <c:v>3.5154164387659846E-6</c:v>
                </c:pt>
                <c:pt idx="331">
                  <c:v>3.1648468599545795E-6</c:v>
                </c:pt>
                <c:pt idx="332">
                  <c:v>2.8492372349017182E-6</c:v>
                </c:pt>
                <c:pt idx="333">
                  <c:v>2.5651012543865557E-6</c:v>
                </c:pt>
                <c:pt idx="334">
                  <c:v>2.3093002717937756E-6</c:v>
                </c:pt>
                <c:pt idx="335">
                  <c:v>2.0790086338676626E-6</c:v>
                </c:pt>
                <c:pt idx="336">
                  <c:v>1.8716824686307267E-6</c:v>
                </c:pt>
                <c:pt idx="337">
                  <c:v>1.6850315857399431E-6</c:v>
                </c:pt>
                <c:pt idx="338">
                  <c:v>1.5169941789245484E-6</c:v>
                </c:pt>
                <c:pt idx="339">
                  <c:v>1.3657140510939622E-6</c:v>
                </c:pt>
                <c:pt idx="340">
                  <c:v>1.2295201105641715E-6</c:v>
                </c:pt>
                <c:pt idx="341">
                  <c:v>1.1069079119328992E-6</c:v>
                </c:pt>
                <c:pt idx="342">
                  <c:v>9.965230377157252E-7</c:v>
                </c:pt>
                <c:pt idx="343">
                  <c:v>8.9714613718531051E-7</c:v>
                </c:pt>
                <c:pt idx="344">
                  <c:v>8.0767945715920496E-7</c:v>
                </c:pt>
                <c:pt idx="345">
                  <c:v>7.2713471596000208E-7</c:v>
                </c:pt>
                <c:pt idx="346">
                  <c:v>6.5462218660686995E-7</c:v>
                </c:pt>
                <c:pt idx="347">
                  <c:v>5.8934086865365462E-7</c:v>
                </c:pt>
                <c:pt idx="348">
                  <c:v>5.3056964011307449E-7</c:v>
                </c:pt>
                <c:pt idx="349">
                  <c:v>4.7765929173196905E-7</c:v>
                </c:pt>
                <c:pt idx="350">
                  <c:v>4.3002535562850737E-7</c:v>
                </c:pt>
                <c:pt idx="351">
                  <c:v>3.8714164907646226E-7</c:v>
                </c:pt>
                <c:pt idx="352">
                  <c:v>3.4853446212091342E-7</c:v>
                </c:pt>
                <c:pt idx="353">
                  <c:v>3.1377732482130626E-7</c:v>
                </c:pt>
                <c:pt idx="354">
                  <c:v>2.8248629632025383E-7</c:v>
                </c:pt>
                <c:pt idx="355">
                  <c:v>2.5431572370047339E-7</c:v>
                </c:pt>
                <c:pt idx="356">
                  <c:v>2.2895442378147318E-7</c:v>
                </c:pt>
                <c:pt idx="357">
                  <c:v>2.061222456793936E-7</c:v>
                </c:pt>
                <c:pt idx="358">
                  <c:v>1.8556697615930781E-7</c:v>
                </c:pt>
                <c:pt idx="359">
                  <c:v>1.6706155359578313E-7</c:v>
                </c:pt>
                <c:pt idx="360">
                  <c:v>1.5040155976643068E-7</c:v>
                </c:pt>
                <c:pt idx="361">
                  <c:v>1.3540296177211926E-7</c:v>
                </c:pt>
                <c:pt idx="362">
                  <c:v>1.2190007914048568E-7</c:v>
                </c:pt>
                <c:pt idx="363">
                  <c:v>1.0974375365677491E-7</c:v>
                </c:pt>
                <c:pt idx="364">
                  <c:v>9.8799701705405821E-8</c:v>
                </c:pt>
                <c:pt idx="365">
                  <c:v>8.8947030921721201E-8</c:v>
                </c:pt>
                <c:pt idx="366">
                  <c:v>8.0076904768371994E-8</c:v>
                </c:pt>
                <c:pt idx="367">
                  <c:v>7.2091340284812019E-8</c:v>
                </c:pt>
                <c:pt idx="368">
                  <c:v>6.4902125729441439E-8</c:v>
                </c:pt>
                <c:pt idx="369">
                  <c:v>5.8429846158296017E-8</c:v>
                </c:pt>
                <c:pt idx="370">
                  <c:v>5.2603006176489399E-8</c:v>
                </c:pt>
                <c:pt idx="371">
                  <c:v>4.7357240172007327E-8</c:v>
                </c:pt>
                <c:pt idx="372">
                  <c:v>4.2634601307812732E-8</c:v>
                </c:pt>
                <c:pt idx="373">
                  <c:v>3.8382921418209758E-8</c:v>
                </c:pt>
                <c:pt idx="374">
                  <c:v>3.4555234738645429E-8</c:v>
                </c:pt>
                <c:pt idx="375">
                  <c:v>3.1109259103256708E-8</c:v>
                </c:pt>
                <c:pt idx="376">
                  <c:v>2.8006928879273517E-8</c:v>
                </c:pt>
                <c:pt idx="377">
                  <c:v>2.5213974478896853E-8</c:v>
                </c:pt>
                <c:pt idx="378">
                  <c:v>2.269954380377982E-8</c:v>
                </c:pt>
                <c:pt idx="379">
                  <c:v>2.043586144044233E-8</c:v>
                </c:pt>
                <c:pt idx="380">
                  <c:v>1.8397921841960767E-8</c:v>
                </c:pt>
                <c:pt idx="381">
                  <c:v>1.6563213106699859E-8</c:v>
                </c:pt>
                <c:pt idx="382">
                  <c:v>1.4911468302838125E-8</c:v>
                </c:pt>
                <c:pt idx="383">
                  <c:v>1.342444159172156E-8</c:v>
                </c:pt>
                <c:pt idx="384">
                  <c:v>1.2085706677016278E-8</c:v>
                </c:pt>
                <c:pt idx="385">
                  <c:v>1.0880475353250423E-8</c:v>
                </c:pt>
                <c:pt idx="386">
                  <c:v>9.7954341493608504E-9</c:v>
                </c:pt>
                <c:pt idx="387">
                  <c:v>8.8185972627454198E-9</c:v>
                </c:pt>
                <c:pt idx="388">
                  <c:v>7.9391741592714598E-9</c:v>
                </c:pt>
                <c:pt idx="389">
                  <c:v>7.1474503766980739E-9</c:v>
                </c:pt>
                <c:pt idx="390">
                  <c:v>6.4346802148197695E-9</c:v>
                </c:pt>
                <c:pt idx="391">
                  <c:v>5.79299012694356E-9</c:v>
                </c:pt>
                <c:pt idx="392">
                  <c:v>5.2152917455236511E-9</c:v>
                </c:pt>
                <c:pt idx="393">
                  <c:v>4.6952035812001455E-9</c:v>
                </c:pt>
                <c:pt idx="394">
                  <c:v>4.2269805302980318E-9</c:v>
                </c:pt>
                <c:pt idx="395">
                  <c:v>3.8054504120980612E-9</c:v>
                </c:pt>
                <c:pt idx="396">
                  <c:v>3.4259568348450443E-9</c:v>
                </c:pt>
                <c:pt idx="397">
                  <c:v>3.0843077593682991E-9</c:v>
                </c:pt>
                <c:pt idx="398">
                  <c:v>2.7767291921276344E-9</c:v>
                </c:pt>
                <c:pt idx="399">
                  <c:v>2.4998234961595593E-9</c:v>
                </c:pt>
                <c:pt idx="400">
                  <c:v>2.250531859409767E-9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82-43B5-BA7E-E53A036FEDAB}"/>
            </c:ext>
          </c:extLst>
        </c:ser>
        <c:ser>
          <c:idx val="1"/>
          <c:order val="1"/>
          <c:tx>
            <c:v>流速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a.dat!$A$1:$A$1001</c:f>
              <c:numCache>
                <c:formatCode>General</c:formatCode>
                <c:ptCount val="10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  <c:pt idx="1000">
                  <c:v>20</c:v>
                </c:pt>
              </c:numCache>
            </c:numRef>
          </c:xVal>
          <c:yVal>
            <c:numRef>
              <c:f>a.dat!$C$1:$C$1001</c:f>
              <c:numCache>
                <c:formatCode>General</c:formatCode>
                <c:ptCount val="1001"/>
                <c:pt idx="0">
                  <c:v>5.3284469304528842E-9</c:v>
                </c:pt>
                <c:pt idx="1">
                  <c:v>5.9186795241720343E-9</c:v>
                </c:pt>
                <c:pt idx="2">
                  <c:v>6.5742922405780889E-9</c:v>
                </c:pt>
                <c:pt idx="3">
                  <c:v>7.3025272422885053E-9</c:v>
                </c:pt>
                <c:pt idx="4">
                  <c:v>8.1114289069792537E-9</c:v>
                </c:pt>
                <c:pt idx="5">
                  <c:v>9.0099326888234046E-9</c:v>
                </c:pt>
                <c:pt idx="6">
                  <c:v>1.0007963823119431E-8</c:v>
                </c:pt>
                <c:pt idx="7">
                  <c:v>1.1116546964440069E-8</c:v>
                </c:pt>
                <c:pt idx="8">
                  <c:v>1.2347927969408938E-8</c:v>
                </c:pt>
                <c:pt idx="9">
                  <c:v>1.3715709169365743E-8</c:v>
                </c:pt>
                <c:pt idx="10">
                  <c:v>1.5234999627196796E-8</c:v>
                </c:pt>
                <c:pt idx="11">
                  <c:v>1.6922582038127393E-8</c:v>
                </c:pt>
                <c:pt idx="12">
                  <c:v>1.8797098118129082E-8</c:v>
                </c:pt>
                <c:pt idx="13">
                  <c:v>2.0879254527816226E-8</c:v>
                </c:pt>
                <c:pt idx="14">
                  <c:v>2.3192051606549527E-8</c:v>
                </c:pt>
                <c:pt idx="15">
                  <c:v>2.5761037443433702E-8</c:v>
                </c:pt>
                <c:pt idx="16">
                  <c:v>2.8614590091779722E-8</c:v>
                </c:pt>
                <c:pt idx="17">
                  <c:v>3.1784231044484251E-8</c:v>
                </c:pt>
                <c:pt idx="18">
                  <c:v>3.5304973433098367E-8</c:v>
                </c:pt>
                <c:pt idx="19">
                  <c:v>3.9215708796932237E-8</c:v>
                </c:pt>
                <c:pt idx="20">
                  <c:v>4.3559636694598169E-8</c:v>
                </c:pt>
                <c:pt idx="21">
                  <c:v>4.8384741903651018E-8</c:v>
                </c:pt>
                <c:pt idx="22">
                  <c:v>5.3744324479660132E-8</c:v>
                </c:pt>
                <c:pt idx="23">
                  <c:v>5.969758852995344E-8</c:v>
                </c:pt>
                <c:pt idx="24">
                  <c:v>6.6310296205855864E-8</c:v>
                </c:pt>
                <c:pt idx="25">
                  <c:v>7.3655494137677118E-8</c:v>
                </c:pt>
                <c:pt idx="26">
                  <c:v>8.1814320336928547E-8</c:v>
                </c:pt>
                <c:pt idx="27">
                  <c:v>9.087690047912168E-8</c:v>
                </c:pt>
                <c:pt idx="28">
                  <c:v>1.0094334346783136E-7</c:v>
                </c:pt>
                <c:pt idx="29">
                  <c:v>1.1212484727740413E-7</c:v>
                </c:pt>
                <c:pt idx="30">
                  <c:v>1.2454492728986276E-7</c:v>
                </c:pt>
                <c:pt idx="31">
                  <c:v>1.3834078069468431E-7</c:v>
                </c:pt>
                <c:pt idx="32">
                  <c:v>1.5366480202311266E-7</c:v>
                </c:pt>
                <c:pt idx="33">
                  <c:v>1.7068626655815732E-7</c:v>
                </c:pt>
                <c:pt idx="34">
                  <c:v>1.8959320021583869E-7</c:v>
                </c:pt>
                <c:pt idx="35">
                  <c:v>2.1059445655305807E-7</c:v>
                </c:pt>
                <c:pt idx="36">
                  <c:v>2.3392202384546501E-7</c:v>
                </c:pt>
                <c:pt idx="37">
                  <c:v>2.598335877200966E-7</c:v>
                </c:pt>
                <c:pt idx="38">
                  <c:v>2.8861537765052343E-7</c:v>
                </c:pt>
                <c:pt idx="39">
                  <c:v>3.2058532875784221E-7</c:v>
                </c:pt>
                <c:pt idx="40">
                  <c:v>3.5609659384379638E-7</c:v>
                </c:pt>
                <c:pt idx="41">
                  <c:v>3.9554144445109179E-7</c:v>
                </c:pt>
                <c:pt idx="42">
                  <c:v>4.3935560404321919E-7</c:v>
                </c:pt>
                <c:pt idx="43">
                  <c:v>4.8802306116940176E-7</c:v>
                </c:pt>
                <c:pt idx="44">
                  <c:v>5.4208141578229156E-7</c:v>
                </c:pt>
                <c:pt idx="45">
                  <c:v>6.0212781776530234E-7</c:v>
                </c:pt>
                <c:pt idx="46">
                  <c:v>6.6882556326815267E-7</c:v>
                </c:pt>
                <c:pt idx="47">
                  <c:v>7.4291142171535304E-7</c:v>
                </c:pt>
                <c:pt idx="48">
                  <c:v>8.2520377442347813E-7</c:v>
                </c:pt>
                <c:pt idx="49">
                  <c:v>9.1661165472812166E-7</c:v>
                </c:pt>
                <c:pt idx="50">
                  <c:v>1.0181447894794846E-6</c:v>
                </c:pt>
                <c:pt idx="51">
                  <c:v>1.1309247528266578E-6</c:v>
                </c:pt>
                <c:pt idx="52">
                  <c:v>1.2561973554968701E-6</c:v>
                </c:pt>
                <c:pt idx="53">
                  <c:v>1.3953464064230498E-6</c:v>
                </c:pt>
                <c:pt idx="54">
                  <c:v>1.549908998731766E-6</c:v>
                </c:pt>
                <c:pt idx="55">
                  <c:v>1.7215924889412336E-6</c:v>
                </c:pt>
                <c:pt idx="56">
                  <c:v>1.9122933569216463E-6</c:v>
                </c:pt>
                <c:pt idx="57">
                  <c:v>2.1241181549442517E-6</c:v>
                </c:pt>
                <c:pt idx="58">
                  <c:v>2.3594067772204477E-6</c:v>
                </c:pt>
                <c:pt idx="59">
                  <c:v>2.6207583069629267E-6</c:v>
                </c:pt>
                <c:pt idx="60">
                  <c:v>2.9110597264701484E-6</c:v>
                </c:pt>
                <c:pt idx="61">
                  <c:v>3.2335178073580018E-6</c:v>
                </c:pt>
                <c:pt idx="62">
                  <c:v>3.5916945331870755E-6</c:v>
                </c:pt>
                <c:pt idx="63">
                  <c:v>3.9895464457485699E-6</c:v>
                </c:pt>
                <c:pt idx="64">
                  <c:v>4.4314683496075777E-6</c:v>
                </c:pt>
                <c:pt idx="65">
                  <c:v>4.922341857636497E-6</c:v>
                </c:pt>
                <c:pt idx="66">
                  <c:v>5.4675893137370233E-6</c:v>
                </c:pt>
                <c:pt idx="67">
                  <c:v>6.0732336883342366E-6</c:v>
                </c:pt>
                <c:pt idx="68">
                  <c:v>6.745965108188167E-6</c:v>
                </c:pt>
                <c:pt idx="69">
                  <c:v>7.4932147553339545E-6</c:v>
                </c:pt>
                <c:pt idx="70">
                  <c:v>8.3232369513395239E-6</c:v>
                </c:pt>
                <c:pt idx="71">
                  <c:v>9.2452003334581375E-6</c:v>
                </c:pt>
                <c:pt idx="72">
                  <c:v>1.0269289129648601E-5</c:v>
                </c:pt>
                <c:pt idx="73">
                  <c:v>1.1406815650946753E-5</c:v>
                </c:pt>
                <c:pt idx="74">
                  <c:v>1.2670345243526498E-5</c:v>
                </c:pt>
                <c:pt idx="75">
                  <c:v>1.4073835080353662E-5</c:v>
                </c:pt>
                <c:pt idx="76">
                  <c:v>1.5632788325128265E-5</c:v>
                </c:pt>
                <c:pt idx="77">
                  <c:v>1.7364425370912991E-5</c:v>
                </c:pt>
                <c:pt idx="78">
                  <c:v>1.9287874044328312E-5</c:v>
                </c:pt>
                <c:pt idx="79">
                  <c:v>2.1424380875535894E-5</c:v>
                </c:pt>
                <c:pt idx="80">
                  <c:v>2.3797545766732808E-5</c:v>
                </c:pt>
                <c:pt idx="81">
                  <c:v>2.6433582650103131E-5</c:v>
                </c:pt>
                <c:pt idx="82">
                  <c:v>2.9361609012961452E-5</c:v>
                </c:pt>
                <c:pt idx="83">
                  <c:v>3.2613967486326338E-5</c:v>
                </c:pt>
                <c:pt idx="84">
                  <c:v>3.6226583046886482E-5</c:v>
                </c:pt>
                <c:pt idx="85">
                  <c:v>4.0239359775153746E-5</c:v>
                </c:pt>
                <c:pt idx="86">
                  <c:v>4.4696621548848089E-5</c:v>
                </c:pt>
                <c:pt idx="87">
                  <c:v>4.9647601535018581E-5</c:v>
                </c:pt>
                <c:pt idx="88">
                  <c:v>5.5146985882388338E-5</c:v>
                </c:pt>
                <c:pt idx="89">
                  <c:v>6.1255517612809069E-5</c:v>
                </c:pt>
                <c:pt idx="90">
                  <c:v>6.8040667374064763E-5</c:v>
                </c:pt>
                <c:pt idx="91">
                  <c:v>7.5577378452840516E-5</c:v>
                </c:pt>
                <c:pt idx="92">
                  <c:v>8.3948894264497404E-5</c:v>
                </c:pt>
                <c:pt idx="93">
                  <c:v>9.3247677444312246E-5</c:v>
                </c:pt>
                <c:pt idx="94">
                  <c:v>1.0357643067294178E-4</c:v>
                </c:pt>
                <c:pt idx="95">
                  <c:v>1.1504923048801206E-4</c:v>
                </c:pt>
                <c:pt idx="96">
                  <c:v>1.2779278657608687E-4</c:v>
                </c:pt>
                <c:pt idx="97">
                  <c:v>1.4194784041830067E-4</c:v>
                </c:pt>
                <c:pt idx="98">
                  <c:v>1.5767071869355939E-4</c:v>
                </c:pt>
                <c:pt idx="99">
                  <c:v>1.7513505854195062E-4</c:v>
                </c:pt>
                <c:pt idx="100">
                  <c:v>1.9453372367615651E-4</c:v>
                </c:pt>
                <c:pt idx="101">
                  <c:v>2.1608093242043395E-4</c:v>
                </c:pt>
                <c:pt idx="102">
                  <c:v>2.4001462107754509E-4</c:v>
                </c:pt>
                <c:pt idx="103">
                  <c:v>2.6659906859857079E-4</c:v>
                </c:pt>
                <c:pt idx="104">
                  <c:v>2.9612781138622192E-4</c:v>
                </c:pt>
                <c:pt idx="105">
                  <c:v>3.2892688022919775E-4</c:v>
                </c:pt>
                <c:pt idx="106">
                  <c:v>3.6535839487666211E-4</c:v>
                </c:pt>
                <c:pt idx="107">
                  <c:v>4.0582455565475392E-4</c:v>
                </c:pt>
                <c:pt idx="108">
                  <c:v>4.5077207584161158E-4</c:v>
                </c:pt>
                <c:pt idx="109">
                  <c:v>5.0069710329821702E-4</c:v>
                </c:pt>
                <c:pt idx="110">
                  <c:v>5.5615068514839033E-4</c:v>
                </c:pt>
                <c:pt idx="111">
                  <c:v>6.1774483516615535E-4</c:v>
                </c:pt>
                <c:pt idx="112">
                  <c:v>6.8615927002136344E-4</c:v>
                </c:pt>
                <c:pt idx="113">
                  <c:v>7.6214888771930262E-4</c:v>
                </c:pt>
                <c:pt idx="114">
                  <c:v>8.4655206951749612E-4</c:v>
                </c:pt>
                <c:pt idx="115">
                  <c:v>9.4029989538959701E-4</c:v>
                </c:pt>
                <c:pt idx="116">
                  <c:v>1.0444263728157089E-3</c:v>
                </c:pt>
                <c:pt idx="117">
                  <c:v>1.16007978940107E-3</c:v>
                </c:pt>
                <c:pt idx="118">
                  <c:v>1.2885353116583839E-3</c:v>
                </c:pt>
                <c:pt idx="119">
                  <c:v>1.4312089653385014E-3</c:v>
                </c:pt>
                <c:pt idx="120">
                  <c:v>1.5896731470721739E-3</c:v>
                </c:pt>
                <c:pt idx="121">
                  <c:v>1.7656738329123276E-3</c:v>
                </c:pt>
                <c:pt idx="122">
                  <c:v>1.9611496667688139E-3</c:v>
                </c:pt>
                <c:pt idx="123">
                  <c:v>2.1782531308391362E-3</c:v>
                </c:pt>
                <c:pt idx="124">
                  <c:v>2.4193740210980666E-3</c:v>
                </c:pt>
                <c:pt idx="125">
                  <c:v>2.6871654738587327E-3</c:v>
                </c:pt>
                <c:pt idx="126">
                  <c:v>2.9845728145011748E-3</c:v>
                </c:pt>
                <c:pt idx="127">
                  <c:v>3.3148655268241305E-3</c:v>
                </c:pt>
                <c:pt idx="128">
                  <c:v>3.6816726712475809E-3</c:v>
                </c:pt>
                <c:pt idx="129">
                  <c:v>4.089022112402676E-3</c:v>
                </c:pt>
                <c:pt idx="130">
                  <c:v>4.5413839515979519E-3</c:v>
                </c:pt>
                <c:pt idx="131">
                  <c:v>5.0437185973241164E-3</c:v>
                </c:pt>
                <c:pt idx="132">
                  <c:v>5.6015299473928769E-3</c:v>
                </c:pt>
                <c:pt idx="133">
                  <c:v>6.2209241994799942E-3</c:v>
                </c:pt>
                <c:pt idx="134">
                  <c:v>6.9086748526679355E-3</c:v>
                </c:pt>
                <c:pt idx="135">
                  <c:v>7.6722945108678112E-3</c:v>
                </c:pt>
                <c:pt idx="136">
                  <c:v>8.5201141494239321E-3</c:v>
                </c:pt>
                <c:pt idx="137">
                  <c:v>9.4613705582799312E-3</c:v>
                </c:pt>
                <c:pt idx="138">
                  <c:v>1.0506302728113724E-2</c:v>
                </c:pt>
                <c:pt idx="139">
                  <c:v>1.1666257998856495E-2</c:v>
                </c:pt>
                <c:pt idx="140">
                  <c:v>1.2953808841687491E-2</c:v>
                </c:pt>
                <c:pt idx="141">
                  <c:v>1.438288119420051E-2</c:v>
                </c:pt>
                <c:pt idx="142">
                  <c:v>1.5968895311697654E-2</c:v>
                </c:pt>
                <c:pt idx="143">
                  <c:v>1.7728920132552565E-2</c:v>
                </c:pt>
                <c:pt idx="144">
                  <c:v>1.9681842178558145E-2</c:v>
                </c:pt>
                <c:pt idx="145">
                  <c:v>2.1848550017403469E-2</c:v>
                </c:pt>
                <c:pt idx="146">
                  <c:v>2.4252135297975517E-2</c:v>
                </c:pt>
                <c:pt idx="147">
                  <c:v>2.6918111322660102E-2</c:v>
                </c:pt>
                <c:pt idx="148">
                  <c:v>2.9874650035074099E-2</c:v>
                </c:pt>
                <c:pt idx="149">
                  <c:v>3.3152838165460163E-2</c:v>
                </c:pt>
                <c:pt idx="150">
                  <c:v>3.6786953075593896E-2</c:v>
                </c:pt>
                <c:pt idx="151">
                  <c:v>4.0814758563855073E-2</c:v>
                </c:pt>
                <c:pt idx="152">
                  <c:v>4.5277820509081482E-2</c:v>
                </c:pt>
                <c:pt idx="153">
                  <c:v>5.0221841725028846E-2</c:v>
                </c:pt>
                <c:pt idx="154">
                  <c:v>5.5697014737374505E-2</c:v>
                </c:pt>
                <c:pt idx="155">
                  <c:v>6.1758390348975623E-2</c:v>
                </c:pt>
                <c:pt idx="156">
                  <c:v>6.8466258787919357E-2</c:v>
                </c:pt>
                <c:pt idx="157">
                  <c:v>7.5886538892555311E-2</c:v>
                </c:pt>
                <c:pt idx="158">
                  <c:v>8.409116912821897E-2</c:v>
                </c:pt>
                <c:pt idx="159">
                  <c:v>9.3158492196435086E-2</c:v>
                </c:pt>
                <c:pt idx="160">
                  <c:v>0.10317362252921812</c:v>
                </c:pt>
                <c:pt idx="161">
                  <c:v>0.11422878299608573</c:v>
                </c:pt>
                <c:pt idx="162">
                  <c:v>0.12642359362709152</c:v>
                </c:pt>
                <c:pt idx="163">
                  <c:v>0.13986529101357995</c:v>
                </c:pt>
                <c:pt idx="164">
                  <c:v>0.15466885224248592</c:v>
                </c:pt>
                <c:pt idx="165">
                  <c:v>0.17095699172297249</c:v>
                </c:pt>
                <c:pt idx="166">
                  <c:v>0.18885999308173979</c:v>
                </c:pt>
                <c:pt idx="167">
                  <c:v>0.20851533149020027</c:v>
                </c:pt>
                <c:pt idx="168">
                  <c:v>0.23006703446789484</c:v>
                </c:pt>
                <c:pt idx="169">
                  <c:v>0.25366472160358439</c:v>
                </c:pt>
                <c:pt idx="170">
                  <c:v>0.27946225609817033</c:v>
                </c:pt>
                <c:pt idx="171">
                  <c:v>0.3076159340764531</c:v>
                </c:pt>
                <c:pt idx="172">
                  <c:v>0.33828213195645562</c:v>
                </c:pt>
                <c:pt idx="173">
                  <c:v>0.37161432876825362</c:v>
                </c:pt>
                <c:pt idx="174">
                  <c:v>0.40775942041972846</c:v>
                </c:pt>
                <c:pt idx="175">
                  <c:v>0.44685324805386284</c:v>
                </c:pt>
                <c:pt idx="176">
                  <c:v>0.48901527466443895</c:v>
                </c:pt>
                <c:pt idx="177">
                  <c:v>0.53434236511554611</c:v>
                </c:pt>
                <c:pt idx="178">
                  <c:v>0.58290165686821105</c:v>
                </c:pt>
                <c:pt idx="179">
                  <c:v>0.63472255423128499</c:v>
                </c:pt>
                <c:pt idx="180">
                  <c:v>0.68978793966271967</c:v>
                </c:pt>
                <c:pt idx="181">
                  <c:v>0.74802477264326594</c:v>
                </c:pt>
                <c:pt idx="182">
                  <c:v>0.8092943397412744</c:v>
                </c:pt>
                <c:pt idx="183">
                  <c:v>0.87338252658895954</c:v>
                </c:pt>
                <c:pt idx="184">
                  <c:v>0.9399905989163676</c:v>
                </c:pt>
                <c:pt idx="185">
                  <c:v>1.0087270976549525</c:v>
                </c:pt>
                <c:pt idx="186">
                  <c:v>1.0791015609333519</c:v>
                </c:pt>
                <c:pt idx="187">
                  <c:v>1.1505208684463621</c:v>
                </c:pt>
                <c:pt idx="188">
                  <c:v>1.2222890431354947</c:v>
                </c:pt>
                <c:pt idx="189">
                  <c:v>1.2936113218806546</c:v>
                </c:pt>
                <c:pt idx="190">
                  <c:v>1.3636032025065834</c:v>
                </c:pt>
                <c:pt idx="191">
                  <c:v>1.4313049748311171</c:v>
                </c:pt>
                <c:pt idx="192">
                  <c:v>1.4957019431476561</c:v>
                </c:pt>
                <c:pt idx="193">
                  <c:v>1.5557501532983946</c:v>
                </c:pt>
                <c:pt idx="194">
                  <c:v>1.6104069716984348</c:v>
                </c:pt>
                <c:pt idx="195">
                  <c:v>1.6586653651769467</c:v>
                </c:pt>
                <c:pt idx="196">
                  <c:v>1.6995902527483242</c:v>
                </c:pt>
                <c:pt idx="197">
                  <c:v>1.7323549059491719</c:v>
                </c:pt>
                <c:pt idx="198">
                  <c:v>1.7562751260207463</c:v>
                </c:pt>
                <c:pt idx="199">
                  <c:v>1.7708388762126772</c:v>
                </c:pt>
                <c:pt idx="200">
                  <c:v>1.7757292264628315</c:v>
                </c:pt>
                <c:pt idx="201">
                  <c:v>1.7708388762126772</c:v>
                </c:pt>
                <c:pt idx="202">
                  <c:v>1.7562751260207463</c:v>
                </c:pt>
                <c:pt idx="203">
                  <c:v>1.7323549059491719</c:v>
                </c:pt>
                <c:pt idx="204">
                  <c:v>1.6995902527483242</c:v>
                </c:pt>
                <c:pt idx="205">
                  <c:v>1.6586653651769467</c:v>
                </c:pt>
                <c:pt idx="206">
                  <c:v>1.6104069716984348</c:v>
                </c:pt>
                <c:pt idx="207">
                  <c:v>1.5557501532983946</c:v>
                </c:pt>
                <c:pt idx="208">
                  <c:v>1.4957019431476561</c:v>
                </c:pt>
                <c:pt idx="209">
                  <c:v>1.4313049748311171</c:v>
                </c:pt>
                <c:pt idx="210">
                  <c:v>1.3636032025065834</c:v>
                </c:pt>
                <c:pt idx="211">
                  <c:v>1.2936113218806546</c:v>
                </c:pt>
                <c:pt idx="212">
                  <c:v>1.2222890431354947</c:v>
                </c:pt>
                <c:pt idx="213">
                  <c:v>1.1505208684463621</c:v>
                </c:pt>
                <c:pt idx="214">
                  <c:v>1.0791015609333519</c:v>
                </c:pt>
                <c:pt idx="215">
                  <c:v>1.0087270976549525</c:v>
                </c:pt>
                <c:pt idx="216">
                  <c:v>0.9399905989163676</c:v>
                </c:pt>
                <c:pt idx="217">
                  <c:v>0.87338252658895954</c:v>
                </c:pt>
                <c:pt idx="218">
                  <c:v>0.8092943397412744</c:v>
                </c:pt>
                <c:pt idx="219">
                  <c:v>0.74802477264326594</c:v>
                </c:pt>
                <c:pt idx="220">
                  <c:v>0.68978793966271967</c:v>
                </c:pt>
                <c:pt idx="221">
                  <c:v>0.63472255423128499</c:v>
                </c:pt>
                <c:pt idx="222">
                  <c:v>0.58290165686821105</c:v>
                </c:pt>
                <c:pt idx="223">
                  <c:v>0.53434236511554611</c:v>
                </c:pt>
                <c:pt idx="224">
                  <c:v>0.48901527466443895</c:v>
                </c:pt>
                <c:pt idx="225">
                  <c:v>0.44685324805386284</c:v>
                </c:pt>
                <c:pt idx="226">
                  <c:v>0.40775942041972846</c:v>
                </c:pt>
                <c:pt idx="227">
                  <c:v>0.37161432876825362</c:v>
                </c:pt>
                <c:pt idx="228">
                  <c:v>0.33828213195645562</c:v>
                </c:pt>
                <c:pt idx="229">
                  <c:v>0.3076159340764531</c:v>
                </c:pt>
                <c:pt idx="230">
                  <c:v>0.27946225609817033</c:v>
                </c:pt>
                <c:pt idx="231">
                  <c:v>0.25366472160358439</c:v>
                </c:pt>
                <c:pt idx="232">
                  <c:v>0.23006703446789484</c:v>
                </c:pt>
                <c:pt idx="233">
                  <c:v>0.20851533149020027</c:v>
                </c:pt>
                <c:pt idx="234">
                  <c:v>0.18885999308173979</c:v>
                </c:pt>
                <c:pt idx="235">
                  <c:v>0.17095699172297249</c:v>
                </c:pt>
                <c:pt idx="236">
                  <c:v>0.15466885224248592</c:v>
                </c:pt>
                <c:pt idx="237">
                  <c:v>0.13986529101357995</c:v>
                </c:pt>
                <c:pt idx="238">
                  <c:v>0.12642359362709152</c:v>
                </c:pt>
                <c:pt idx="239">
                  <c:v>0.11422878299608573</c:v>
                </c:pt>
                <c:pt idx="240">
                  <c:v>0.10317362252921812</c:v>
                </c:pt>
                <c:pt idx="241">
                  <c:v>9.3158492196435086E-2</c:v>
                </c:pt>
                <c:pt idx="242">
                  <c:v>8.409116912821897E-2</c:v>
                </c:pt>
                <c:pt idx="243">
                  <c:v>7.5886538892555311E-2</c:v>
                </c:pt>
                <c:pt idx="244">
                  <c:v>6.8466258787919357E-2</c:v>
                </c:pt>
                <c:pt idx="245">
                  <c:v>6.1758390348975623E-2</c:v>
                </c:pt>
                <c:pt idx="246">
                  <c:v>5.5697014737374505E-2</c:v>
                </c:pt>
                <c:pt idx="247">
                  <c:v>5.0221841725028846E-2</c:v>
                </c:pt>
                <c:pt idx="248">
                  <c:v>4.5277820509081482E-2</c:v>
                </c:pt>
                <c:pt idx="249">
                  <c:v>4.0814758563855073E-2</c:v>
                </c:pt>
                <c:pt idx="250">
                  <c:v>3.6786953075593896E-2</c:v>
                </c:pt>
                <c:pt idx="251">
                  <c:v>3.3152838165460163E-2</c:v>
                </c:pt>
                <c:pt idx="252">
                  <c:v>2.9874650035074099E-2</c:v>
                </c:pt>
                <c:pt idx="253">
                  <c:v>2.6918111322660102E-2</c:v>
                </c:pt>
                <c:pt idx="254">
                  <c:v>2.4252135297975517E-2</c:v>
                </c:pt>
                <c:pt idx="255">
                  <c:v>2.1848550017403469E-2</c:v>
                </c:pt>
                <c:pt idx="256">
                  <c:v>1.9681842178558145E-2</c:v>
                </c:pt>
                <c:pt idx="257">
                  <c:v>1.7728920132552565E-2</c:v>
                </c:pt>
                <c:pt idx="258">
                  <c:v>1.5968895311697654E-2</c:v>
                </c:pt>
                <c:pt idx="259">
                  <c:v>1.438288119420051E-2</c:v>
                </c:pt>
                <c:pt idx="260">
                  <c:v>1.2953808841687491E-2</c:v>
                </c:pt>
                <c:pt idx="261">
                  <c:v>1.1666257998856495E-2</c:v>
                </c:pt>
                <c:pt idx="262">
                  <c:v>1.0506302728113724E-2</c:v>
                </c:pt>
                <c:pt idx="263">
                  <c:v>9.4613705582799312E-3</c:v>
                </c:pt>
                <c:pt idx="264">
                  <c:v>8.5201141494239321E-3</c:v>
                </c:pt>
                <c:pt idx="265">
                  <c:v>7.6722945108678112E-3</c:v>
                </c:pt>
                <c:pt idx="266">
                  <c:v>6.9086748526679355E-3</c:v>
                </c:pt>
                <c:pt idx="267">
                  <c:v>6.2209241994799942E-3</c:v>
                </c:pt>
                <c:pt idx="268">
                  <c:v>5.6015299473928769E-3</c:v>
                </c:pt>
                <c:pt idx="269">
                  <c:v>5.0437185973241164E-3</c:v>
                </c:pt>
                <c:pt idx="270">
                  <c:v>4.5413839515979519E-3</c:v>
                </c:pt>
                <c:pt idx="271">
                  <c:v>4.089022112402676E-3</c:v>
                </c:pt>
                <c:pt idx="272">
                  <c:v>3.6816726712475809E-3</c:v>
                </c:pt>
                <c:pt idx="273">
                  <c:v>3.3148655268241305E-3</c:v>
                </c:pt>
                <c:pt idx="274">
                  <c:v>2.9845728145011748E-3</c:v>
                </c:pt>
                <c:pt idx="275">
                  <c:v>2.6871654738587327E-3</c:v>
                </c:pt>
                <c:pt idx="276">
                  <c:v>2.4193740210980666E-3</c:v>
                </c:pt>
                <c:pt idx="277">
                  <c:v>2.1782531308391362E-3</c:v>
                </c:pt>
                <c:pt idx="278">
                  <c:v>1.9611496667688139E-3</c:v>
                </c:pt>
                <c:pt idx="279">
                  <c:v>1.7656738329123276E-3</c:v>
                </c:pt>
                <c:pt idx="280">
                  <c:v>1.5896731470721739E-3</c:v>
                </c:pt>
                <c:pt idx="281">
                  <c:v>1.4312089653385014E-3</c:v>
                </c:pt>
                <c:pt idx="282">
                  <c:v>1.2885353116583839E-3</c:v>
                </c:pt>
                <c:pt idx="283">
                  <c:v>1.16007978940107E-3</c:v>
                </c:pt>
                <c:pt idx="284">
                  <c:v>1.0444263728157089E-3</c:v>
                </c:pt>
                <c:pt idx="285">
                  <c:v>9.4029989538959701E-4</c:v>
                </c:pt>
                <c:pt idx="286">
                  <c:v>8.4655206951749612E-4</c:v>
                </c:pt>
                <c:pt idx="287">
                  <c:v>7.6214888771930262E-4</c:v>
                </c:pt>
                <c:pt idx="288">
                  <c:v>6.8615927002136344E-4</c:v>
                </c:pt>
                <c:pt idx="289">
                  <c:v>6.1774483516615535E-4</c:v>
                </c:pt>
                <c:pt idx="290">
                  <c:v>5.5615068514839033E-4</c:v>
                </c:pt>
                <c:pt idx="291">
                  <c:v>5.0069710329821702E-4</c:v>
                </c:pt>
                <c:pt idx="292">
                  <c:v>4.5077207584161158E-4</c:v>
                </c:pt>
                <c:pt idx="293">
                  <c:v>4.0582455565475392E-4</c:v>
                </c:pt>
                <c:pt idx="294">
                  <c:v>3.6535839487666211E-4</c:v>
                </c:pt>
                <c:pt idx="295">
                  <c:v>3.2892688022919775E-4</c:v>
                </c:pt>
                <c:pt idx="296">
                  <c:v>2.9612781138622192E-4</c:v>
                </c:pt>
                <c:pt idx="297">
                  <c:v>2.6659906859857079E-4</c:v>
                </c:pt>
                <c:pt idx="298">
                  <c:v>2.4001462107754509E-4</c:v>
                </c:pt>
                <c:pt idx="299">
                  <c:v>2.1608093242043395E-4</c:v>
                </c:pt>
                <c:pt idx="300">
                  <c:v>1.9453372367615651E-4</c:v>
                </c:pt>
                <c:pt idx="301">
                  <c:v>1.7513505854195062E-4</c:v>
                </c:pt>
                <c:pt idx="302">
                  <c:v>1.5767071869355939E-4</c:v>
                </c:pt>
                <c:pt idx="303">
                  <c:v>1.4194784041830067E-4</c:v>
                </c:pt>
                <c:pt idx="304">
                  <c:v>1.2779278657608687E-4</c:v>
                </c:pt>
                <c:pt idx="305">
                  <c:v>1.1504923048801206E-4</c:v>
                </c:pt>
                <c:pt idx="306">
                  <c:v>1.0357643067294178E-4</c:v>
                </c:pt>
                <c:pt idx="307">
                  <c:v>9.3247677444312246E-5</c:v>
                </c:pt>
                <c:pt idx="308">
                  <c:v>8.3948894264497404E-5</c:v>
                </c:pt>
                <c:pt idx="309">
                  <c:v>7.5577378452840516E-5</c:v>
                </c:pt>
                <c:pt idx="310">
                  <c:v>6.8040667374064763E-5</c:v>
                </c:pt>
                <c:pt idx="311">
                  <c:v>6.1255517612809069E-5</c:v>
                </c:pt>
                <c:pt idx="312">
                  <c:v>5.5146985882388338E-5</c:v>
                </c:pt>
                <c:pt idx="313">
                  <c:v>4.9647601535018581E-5</c:v>
                </c:pt>
                <c:pt idx="314">
                  <c:v>4.4696621548848089E-5</c:v>
                </c:pt>
                <c:pt idx="315">
                  <c:v>4.0239359775153746E-5</c:v>
                </c:pt>
                <c:pt idx="316">
                  <c:v>3.6226583046886482E-5</c:v>
                </c:pt>
                <c:pt idx="317">
                  <c:v>3.2613967486326338E-5</c:v>
                </c:pt>
                <c:pt idx="318">
                  <c:v>2.9361609012961452E-5</c:v>
                </c:pt>
                <c:pt idx="319">
                  <c:v>2.6433582650103131E-5</c:v>
                </c:pt>
                <c:pt idx="320">
                  <c:v>2.3797545766732808E-5</c:v>
                </c:pt>
                <c:pt idx="321">
                  <c:v>2.1424380875535894E-5</c:v>
                </c:pt>
                <c:pt idx="322">
                  <c:v>1.9287874044328312E-5</c:v>
                </c:pt>
                <c:pt idx="323">
                  <c:v>1.7364425370912991E-5</c:v>
                </c:pt>
                <c:pt idx="324">
                  <c:v>1.5632788325128265E-5</c:v>
                </c:pt>
                <c:pt idx="325">
                  <c:v>1.4073835080353662E-5</c:v>
                </c:pt>
                <c:pt idx="326">
                  <c:v>1.2670345243526498E-5</c:v>
                </c:pt>
                <c:pt idx="327">
                  <c:v>1.1406815650946753E-5</c:v>
                </c:pt>
                <c:pt idx="328">
                  <c:v>1.0269289129648601E-5</c:v>
                </c:pt>
                <c:pt idx="329">
                  <c:v>9.2452003334581375E-6</c:v>
                </c:pt>
                <c:pt idx="330">
                  <c:v>8.3232369513395239E-6</c:v>
                </c:pt>
                <c:pt idx="331">
                  <c:v>7.4932147553339545E-6</c:v>
                </c:pt>
                <c:pt idx="332">
                  <c:v>6.745965108188167E-6</c:v>
                </c:pt>
                <c:pt idx="333">
                  <c:v>6.0732336883342366E-6</c:v>
                </c:pt>
                <c:pt idx="334">
                  <c:v>5.4675893137370233E-6</c:v>
                </c:pt>
                <c:pt idx="335">
                  <c:v>4.922341857636497E-6</c:v>
                </c:pt>
                <c:pt idx="336">
                  <c:v>4.4314683496075777E-6</c:v>
                </c:pt>
                <c:pt idx="337">
                  <c:v>3.9895464457485699E-6</c:v>
                </c:pt>
                <c:pt idx="338">
                  <c:v>3.5916945331870755E-6</c:v>
                </c:pt>
                <c:pt idx="339">
                  <c:v>3.2335178073580018E-6</c:v>
                </c:pt>
                <c:pt idx="340">
                  <c:v>2.9110597264701484E-6</c:v>
                </c:pt>
                <c:pt idx="341">
                  <c:v>2.6207583069629267E-6</c:v>
                </c:pt>
                <c:pt idx="342">
                  <c:v>2.3594067772204477E-6</c:v>
                </c:pt>
                <c:pt idx="343">
                  <c:v>2.1241181549442517E-6</c:v>
                </c:pt>
                <c:pt idx="344">
                  <c:v>1.9122933569216463E-6</c:v>
                </c:pt>
                <c:pt idx="345">
                  <c:v>1.7215924889412336E-6</c:v>
                </c:pt>
                <c:pt idx="346">
                  <c:v>1.549908998731766E-6</c:v>
                </c:pt>
                <c:pt idx="347">
                  <c:v>1.3953464064230498E-6</c:v>
                </c:pt>
                <c:pt idx="348">
                  <c:v>1.2561973554968701E-6</c:v>
                </c:pt>
                <c:pt idx="349">
                  <c:v>1.1309247528266578E-6</c:v>
                </c:pt>
                <c:pt idx="350">
                  <c:v>1.0181447894794846E-6</c:v>
                </c:pt>
                <c:pt idx="351">
                  <c:v>9.1661165472812166E-7</c:v>
                </c:pt>
                <c:pt idx="352">
                  <c:v>8.2520377442347813E-7</c:v>
                </c:pt>
                <c:pt idx="353">
                  <c:v>7.4291142171535304E-7</c:v>
                </c:pt>
                <c:pt idx="354">
                  <c:v>6.6882556326815267E-7</c:v>
                </c:pt>
                <c:pt idx="355">
                  <c:v>6.0212781776530234E-7</c:v>
                </c:pt>
                <c:pt idx="356">
                  <c:v>5.4208141578229156E-7</c:v>
                </c:pt>
                <c:pt idx="357">
                  <c:v>4.8802306116940176E-7</c:v>
                </c:pt>
                <c:pt idx="358">
                  <c:v>4.3935560404321919E-7</c:v>
                </c:pt>
                <c:pt idx="359">
                  <c:v>3.9554144445109179E-7</c:v>
                </c:pt>
                <c:pt idx="360">
                  <c:v>3.5609659384379638E-7</c:v>
                </c:pt>
                <c:pt idx="361">
                  <c:v>3.2058532875784221E-7</c:v>
                </c:pt>
                <c:pt idx="362">
                  <c:v>2.8861537765052343E-7</c:v>
                </c:pt>
                <c:pt idx="363">
                  <c:v>2.598335877200966E-7</c:v>
                </c:pt>
                <c:pt idx="364">
                  <c:v>2.3392202384546501E-7</c:v>
                </c:pt>
                <c:pt idx="365">
                  <c:v>2.1059445655305807E-7</c:v>
                </c:pt>
                <c:pt idx="366">
                  <c:v>1.8959320021583869E-7</c:v>
                </c:pt>
                <c:pt idx="367">
                  <c:v>1.7068626655815732E-7</c:v>
                </c:pt>
                <c:pt idx="368">
                  <c:v>1.5366480202311266E-7</c:v>
                </c:pt>
                <c:pt idx="369">
                  <c:v>1.3834078069468431E-7</c:v>
                </c:pt>
                <c:pt idx="370">
                  <c:v>1.2454492728986276E-7</c:v>
                </c:pt>
                <c:pt idx="371">
                  <c:v>1.1212484727740413E-7</c:v>
                </c:pt>
                <c:pt idx="372">
                  <c:v>1.0094334346783136E-7</c:v>
                </c:pt>
                <c:pt idx="373">
                  <c:v>9.087690047912168E-8</c:v>
                </c:pt>
                <c:pt idx="374">
                  <c:v>8.1814320336928547E-8</c:v>
                </c:pt>
                <c:pt idx="375">
                  <c:v>7.3655494137677118E-8</c:v>
                </c:pt>
                <c:pt idx="376">
                  <c:v>6.6310296205855864E-8</c:v>
                </c:pt>
                <c:pt idx="377">
                  <c:v>5.969758852995344E-8</c:v>
                </c:pt>
                <c:pt idx="378">
                  <c:v>5.3744324479660132E-8</c:v>
                </c:pt>
                <c:pt idx="379">
                  <c:v>4.8384741903651018E-8</c:v>
                </c:pt>
                <c:pt idx="380">
                  <c:v>4.3559636694598169E-8</c:v>
                </c:pt>
                <c:pt idx="381">
                  <c:v>3.9215708796932237E-8</c:v>
                </c:pt>
                <c:pt idx="382">
                  <c:v>3.5304973433098367E-8</c:v>
                </c:pt>
                <c:pt idx="383">
                  <c:v>3.1784231044484251E-8</c:v>
                </c:pt>
                <c:pt idx="384">
                  <c:v>2.8614590091779722E-8</c:v>
                </c:pt>
                <c:pt idx="385">
                  <c:v>2.5761037443433702E-8</c:v>
                </c:pt>
                <c:pt idx="386">
                  <c:v>2.3192051606549527E-8</c:v>
                </c:pt>
                <c:pt idx="387">
                  <c:v>2.0879254527816226E-8</c:v>
                </c:pt>
                <c:pt idx="388">
                  <c:v>1.8797098118129082E-8</c:v>
                </c:pt>
                <c:pt idx="389">
                  <c:v>1.6922582038127393E-8</c:v>
                </c:pt>
                <c:pt idx="390">
                  <c:v>1.5234999627196796E-8</c:v>
                </c:pt>
                <c:pt idx="391">
                  <c:v>1.3715709169365743E-8</c:v>
                </c:pt>
                <c:pt idx="392">
                  <c:v>1.2347927969408938E-8</c:v>
                </c:pt>
                <c:pt idx="393">
                  <c:v>1.1116546964440069E-8</c:v>
                </c:pt>
                <c:pt idx="394">
                  <c:v>1.0007963823119431E-8</c:v>
                </c:pt>
                <c:pt idx="395">
                  <c:v>9.0099326888234046E-9</c:v>
                </c:pt>
                <c:pt idx="396">
                  <c:v>8.1114289069792537E-9</c:v>
                </c:pt>
                <c:pt idx="397">
                  <c:v>7.3025272422885053E-9</c:v>
                </c:pt>
                <c:pt idx="398">
                  <c:v>6.5742922405780889E-9</c:v>
                </c:pt>
                <c:pt idx="399">
                  <c:v>5.9186795241720343E-9</c:v>
                </c:pt>
                <c:pt idx="400">
                  <c:v>5.3284469304528842E-9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82-43B5-BA7E-E53A036FE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902608"/>
        <c:axId val="548903888"/>
      </c:scatterChart>
      <c:valAx>
        <c:axId val="54890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8903888"/>
        <c:crosses val="autoZero"/>
        <c:crossBetween val="midCat"/>
      </c:valAx>
      <c:valAx>
        <c:axId val="54890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8902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319929</xdr:colOff>
      <xdr:row>7</xdr:row>
      <xdr:rowOff>36418</xdr:rowOff>
    </xdr:from>
    <xdr:to>
      <xdr:col>5</xdr:col>
      <xdr:colOff>89647</xdr:colOff>
      <xdr:row>9</xdr:row>
      <xdr:rowOff>102119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03488" y="876859"/>
          <a:ext cx="2503953" cy="401877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183778</xdr:colOff>
      <xdr:row>20</xdr:row>
      <xdr:rowOff>89089</xdr:rowOff>
    </xdr:from>
    <xdr:to>
      <xdr:col>4</xdr:col>
      <xdr:colOff>532703</xdr:colOff>
      <xdr:row>22</xdr:row>
      <xdr:rowOff>78443</xdr:rowOff>
    </xdr:to>
    <xdr:pic>
      <xdr:nvPicPr>
        <xdr:cNvPr id="1027" name="Picture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234454" y="3114677"/>
          <a:ext cx="1032484" cy="32553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501463</xdr:colOff>
      <xdr:row>20</xdr:row>
      <xdr:rowOff>14007</xdr:rowOff>
    </xdr:from>
    <xdr:to>
      <xdr:col>2</xdr:col>
      <xdr:colOff>571499</xdr:colOff>
      <xdr:row>23</xdr:row>
      <xdr:rowOff>44503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185022" y="3039595"/>
          <a:ext cx="753595" cy="53476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515470</xdr:colOff>
      <xdr:row>12</xdr:row>
      <xdr:rowOff>156884</xdr:rowOff>
    </xdr:from>
    <xdr:to>
      <xdr:col>2</xdr:col>
      <xdr:colOff>626034</xdr:colOff>
      <xdr:row>16</xdr:row>
      <xdr:rowOff>104846</xdr:rowOff>
    </xdr:to>
    <xdr:pic>
      <xdr:nvPicPr>
        <xdr:cNvPr id="1029" name="Picture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199029" y="1837766"/>
          <a:ext cx="806823" cy="620315"/>
        </a:xfrm>
        <a:prstGeom prst="rect">
          <a:avLst/>
        </a:prstGeom>
        <a:noFill/>
      </xdr:spPr>
    </xdr:pic>
    <xdr:clientData/>
  </xdr:twoCellAnchor>
  <xdr:twoCellAnchor>
    <xdr:from>
      <xdr:col>8</xdr:col>
      <xdr:colOff>381001</xdr:colOff>
      <xdr:row>3</xdr:row>
      <xdr:rowOff>134472</xdr:rowOff>
    </xdr:from>
    <xdr:to>
      <xdr:col>12</xdr:col>
      <xdr:colOff>364435</xdr:colOff>
      <xdr:row>22</xdr:row>
      <xdr:rowOff>49696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5880653" y="656276"/>
          <a:ext cx="2733260" cy="321998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24160</xdr:colOff>
      <xdr:row>12</xdr:row>
      <xdr:rowOff>41269</xdr:rowOff>
    </xdr:from>
    <xdr:to>
      <xdr:col>6</xdr:col>
      <xdr:colOff>933327</xdr:colOff>
      <xdr:row>37</xdr:row>
      <xdr:rowOff>161118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547344</xdr:colOff>
      <xdr:row>12</xdr:row>
      <xdr:rowOff>76490</xdr:rowOff>
    </xdr:from>
    <xdr:to>
      <xdr:col>16</xdr:col>
      <xdr:colOff>630551</xdr:colOff>
      <xdr:row>38</xdr:row>
      <xdr:rowOff>33056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646921</xdr:colOff>
      <xdr:row>11</xdr:row>
      <xdr:rowOff>103702</xdr:rowOff>
    </xdr:from>
    <xdr:to>
      <xdr:col>34</xdr:col>
      <xdr:colOff>664566</xdr:colOff>
      <xdr:row>37</xdr:row>
      <xdr:rowOff>29346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642593</xdr:colOff>
      <xdr:row>39</xdr:row>
      <xdr:rowOff>56078</xdr:rowOff>
    </xdr:from>
    <xdr:to>
      <xdr:col>34</xdr:col>
      <xdr:colOff>660238</xdr:colOff>
      <xdr:row>64</xdr:row>
      <xdr:rowOff>189539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547688</xdr:colOff>
      <xdr:row>7</xdr:row>
      <xdr:rowOff>142875</xdr:rowOff>
    </xdr:from>
    <xdr:to>
      <xdr:col>36</xdr:col>
      <xdr:colOff>142874</xdr:colOff>
      <xdr:row>68</xdr:row>
      <xdr:rowOff>95250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24122063" y="1619250"/>
          <a:ext cx="8572499" cy="11572875"/>
        </a:xfrm>
        <a:prstGeom prst="rect">
          <a:avLst/>
        </a:prstGeom>
        <a:noFill/>
        <a:ln w="508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10</xdr:col>
      <xdr:colOff>457200</xdr:colOff>
      <xdr:row>18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460374</xdr:colOff>
      <xdr:row>0</xdr:row>
      <xdr:rowOff>15875</xdr:rowOff>
    </xdr:from>
    <xdr:to>
      <xdr:col>11</xdr:col>
      <xdr:colOff>323849</xdr:colOff>
      <xdr:row>16</xdr:row>
      <xdr:rowOff>117475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19E9459-FDD9-4185-AEE1-5BE8B6D856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L21"/>
  <sheetViews>
    <sheetView zoomScale="115" zoomScaleNormal="115" workbookViewId="0">
      <selection activeCell="I15" sqref="I15"/>
    </sheetView>
  </sheetViews>
  <sheetFormatPr defaultColWidth="9" defaultRowHeight="13.5" x14ac:dyDescent="0.15"/>
  <cols>
    <col min="1" max="16384" width="9" style="1"/>
  </cols>
  <sheetData>
    <row r="6" spans="2:12" x14ac:dyDescent="0.15">
      <c r="B6" s="12" t="s">
        <v>0</v>
      </c>
      <c r="J6" s="12" t="s">
        <v>17</v>
      </c>
    </row>
    <row r="8" spans="2:12" x14ac:dyDescent="0.15">
      <c r="J8" s="13" t="s">
        <v>18</v>
      </c>
    </row>
    <row r="10" spans="2:12" x14ac:dyDescent="0.15">
      <c r="L10" s="1" t="s">
        <v>40</v>
      </c>
    </row>
    <row r="11" spans="2:12" x14ac:dyDescent="0.15">
      <c r="J11" s="1" t="s">
        <v>19</v>
      </c>
      <c r="K11" s="1" t="s">
        <v>25</v>
      </c>
      <c r="L11" s="2">
        <v>0.75</v>
      </c>
    </row>
    <row r="12" spans="2:12" x14ac:dyDescent="0.15">
      <c r="B12" s="12" t="s">
        <v>15</v>
      </c>
      <c r="J12" s="1" t="s">
        <v>20</v>
      </c>
      <c r="K12" s="1" t="s">
        <v>25</v>
      </c>
      <c r="L12" s="2">
        <v>1</v>
      </c>
    </row>
    <row r="13" spans="2:12" x14ac:dyDescent="0.15">
      <c r="J13" s="1" t="s">
        <v>21</v>
      </c>
      <c r="K13" s="1" t="s">
        <v>25</v>
      </c>
      <c r="L13" s="1">
        <f>2*PI()/L14</f>
        <v>8.3775804095727811</v>
      </c>
    </row>
    <row r="14" spans="2:12" x14ac:dyDescent="0.15">
      <c r="J14" s="1" t="s">
        <v>26</v>
      </c>
      <c r="K14" s="1" t="s">
        <v>27</v>
      </c>
      <c r="L14" s="17">
        <f>SQRT(3*L11/(4*L12^3))</f>
        <v>0.75</v>
      </c>
    </row>
    <row r="15" spans="2:12" x14ac:dyDescent="0.15">
      <c r="J15" s="1" t="s">
        <v>22</v>
      </c>
      <c r="K15" s="1" t="s">
        <v>28</v>
      </c>
      <c r="L15" s="17">
        <f>(9.81*(L11+L12))^0.5</f>
        <v>4.1433681950799404</v>
      </c>
    </row>
    <row r="16" spans="2:12" x14ac:dyDescent="0.15">
      <c r="J16" s="1" t="s">
        <v>24</v>
      </c>
      <c r="K16" s="1" t="s">
        <v>28</v>
      </c>
      <c r="L16" s="1">
        <f>L15*L11/(L11+L12)</f>
        <v>1.7757292264628315</v>
      </c>
    </row>
    <row r="17" spans="2:12" x14ac:dyDescent="0.15">
      <c r="J17" s="1" t="s">
        <v>41</v>
      </c>
      <c r="K17" s="1" t="s">
        <v>42</v>
      </c>
      <c r="L17" s="1">
        <f>L13/L15</f>
        <v>2.0219251621231185</v>
      </c>
    </row>
    <row r="18" spans="2:12" x14ac:dyDescent="0.15">
      <c r="J18" s="1" t="s">
        <v>44</v>
      </c>
      <c r="L18" s="1">
        <f>L11/L12</f>
        <v>0.75</v>
      </c>
    </row>
    <row r="19" spans="2:12" x14ac:dyDescent="0.15">
      <c r="B19" s="12" t="s">
        <v>16</v>
      </c>
      <c r="J19" s="1" t="s">
        <v>45</v>
      </c>
      <c r="L19" s="1">
        <f>(3*L18/4)/(1+8*L18/15)</f>
        <v>0.4017857142857143</v>
      </c>
    </row>
    <row r="20" spans="2:12" x14ac:dyDescent="0.15">
      <c r="J20" s="1" t="s">
        <v>46</v>
      </c>
      <c r="L20" s="1">
        <f>L19^(1/2)</f>
        <v>0.63386569104638746</v>
      </c>
    </row>
    <row r="21" spans="2:12" x14ac:dyDescent="0.15">
      <c r="J21" s="1" t="s">
        <v>47</v>
      </c>
      <c r="L21" s="22">
        <f>L20/L12</f>
        <v>0.63386569104638746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W473"/>
  <sheetViews>
    <sheetView zoomScale="70" zoomScaleNormal="70" workbookViewId="0">
      <pane ySplit="5" topLeftCell="A6" activePane="bottomLeft" state="frozen"/>
      <selection pane="bottomLeft" activeCell="L11" sqref="L11"/>
    </sheetView>
  </sheetViews>
  <sheetFormatPr defaultColWidth="9" defaultRowHeight="14.25" x14ac:dyDescent="0.15"/>
  <cols>
    <col min="1" max="1" width="9" style="4"/>
    <col min="2" max="12" width="15.625" style="4" customWidth="1"/>
    <col min="13" max="14" width="20" style="4" customWidth="1"/>
    <col min="15" max="17" width="9" style="4"/>
    <col min="18" max="18" width="12.625" style="4" bestFit="1" customWidth="1"/>
    <col min="19" max="19" width="9" style="4"/>
    <col min="20" max="20" width="21.25" style="4" customWidth="1"/>
    <col min="21" max="21" width="18.5" style="4" customWidth="1"/>
    <col min="22" max="22" width="13.5" style="4" customWidth="1"/>
    <col min="23" max="23" width="14.625" style="4" bestFit="1" customWidth="1"/>
    <col min="24" max="16384" width="9" style="4"/>
  </cols>
  <sheetData>
    <row r="2" spans="2:23" x14ac:dyDescent="0.15">
      <c r="B2" s="3" t="s">
        <v>4</v>
      </c>
      <c r="J2" s="11" t="s">
        <v>11</v>
      </c>
    </row>
    <row r="3" spans="2:23" x14ac:dyDescent="0.15">
      <c r="B3" s="3"/>
    </row>
    <row r="4" spans="2:23" x14ac:dyDescent="0.15">
      <c r="B4" s="4" t="s">
        <v>12</v>
      </c>
      <c r="F4" s="5"/>
      <c r="G4" s="5"/>
      <c r="H4" s="5"/>
      <c r="I4" s="5"/>
      <c r="J4" s="4" t="s">
        <v>14</v>
      </c>
      <c r="K4" s="4" t="s">
        <v>30</v>
      </c>
      <c r="L4" s="4" t="s">
        <v>31</v>
      </c>
      <c r="M4" s="4" t="s">
        <v>23</v>
      </c>
    </row>
    <row r="5" spans="2:23" ht="26.25" customHeight="1" x14ac:dyDescent="0.15">
      <c r="B5" s="4" t="s">
        <v>3</v>
      </c>
      <c r="C5" s="4" t="s">
        <v>5</v>
      </c>
      <c r="D5" s="4" t="s">
        <v>6</v>
      </c>
      <c r="E5" s="4" t="s">
        <v>7</v>
      </c>
      <c r="F5" s="5" t="s">
        <v>8</v>
      </c>
      <c r="G5" s="5" t="s">
        <v>13</v>
      </c>
      <c r="H5" s="5"/>
      <c r="I5" s="5"/>
      <c r="J5" s="4" t="s">
        <v>2</v>
      </c>
      <c r="K5" s="4" t="s">
        <v>29</v>
      </c>
      <c r="L5" s="4" t="s">
        <v>32</v>
      </c>
      <c r="M5" s="4" t="s">
        <v>33</v>
      </c>
      <c r="N5" s="15"/>
      <c r="O5" s="4" t="s">
        <v>9</v>
      </c>
      <c r="P5" s="4" t="s">
        <v>10</v>
      </c>
      <c r="Q5" s="4" t="s">
        <v>34</v>
      </c>
      <c r="R5" s="5" t="s">
        <v>49</v>
      </c>
      <c r="S5" s="4" t="s">
        <v>6</v>
      </c>
      <c r="T5" s="5" t="s">
        <v>8</v>
      </c>
      <c r="U5" s="5" t="s">
        <v>48</v>
      </c>
      <c r="V5" s="4" t="s">
        <v>35</v>
      </c>
      <c r="W5" s="4" t="s">
        <v>36</v>
      </c>
    </row>
    <row r="6" spans="2:23" x14ac:dyDescent="0.15">
      <c r="B6" s="6">
        <v>-20</v>
      </c>
      <c r="C6" s="4">
        <f>SINH(B6)</f>
        <v>-242582597.70489514</v>
      </c>
      <c r="D6" s="4">
        <f>COSH(B6)</f>
        <v>242582597.70489514</v>
      </c>
      <c r="E6" s="4">
        <f>TANH(B6)</f>
        <v>-1</v>
      </c>
      <c r="F6" s="4">
        <f>1/D6</f>
        <v>4.1223072448771157E-9</v>
      </c>
      <c r="G6" s="7">
        <f>F6^2</f>
        <v>1.6993417021166355E-17</v>
      </c>
      <c r="H6" s="7"/>
      <c r="I6" s="7"/>
      <c r="J6" s="14">
        <f>諸条件!L11</f>
        <v>0.75</v>
      </c>
      <c r="K6" s="14">
        <f>諸条件!L14</f>
        <v>0.75</v>
      </c>
      <c r="L6" s="14">
        <f>諸条件!L15</f>
        <v>4.1433681950799404</v>
      </c>
      <c r="M6" s="14">
        <f>諸条件!L16</f>
        <v>1.7757292264628315</v>
      </c>
      <c r="N6" s="16"/>
      <c r="O6" s="8">
        <v>-4</v>
      </c>
      <c r="P6" s="4">
        <f>O6*L6</f>
        <v>-16.573472780319761</v>
      </c>
      <c r="Q6" s="4">
        <f>K6*P6</f>
        <v>-12.430104585239821</v>
      </c>
      <c r="R6" s="4">
        <f>P6*諸条件!L$21</f>
        <v>-10.505355776935877</v>
      </c>
      <c r="S6" s="4">
        <f>COSH(R6)</f>
        <v>18255.261103796256</v>
      </c>
      <c r="T6" s="4">
        <f>1/S6</f>
        <v>5.4778728954583175E-5</v>
      </c>
      <c r="U6" s="4">
        <f>T6^2</f>
        <v>3.0007091458796891E-9</v>
      </c>
      <c r="V6" s="4">
        <f t="shared" ref="V6:V69" si="0">J6*U6</f>
        <v>2.250531859409767E-9</v>
      </c>
      <c r="W6" s="4">
        <f t="shared" ref="W6:W69" si="1">M6*U6</f>
        <v>5.3284469304528842E-9</v>
      </c>
    </row>
    <row r="7" spans="2:23" x14ac:dyDescent="0.15">
      <c r="B7" s="6">
        <v>-19.899999999999999</v>
      </c>
      <c r="C7" s="4">
        <f t="shared" ref="C7:C70" si="2">SINH(B7)</f>
        <v>-219497811.36775291</v>
      </c>
      <c r="D7" s="4">
        <f t="shared" ref="D7:D33" si="3">COSH(B7)</f>
        <v>219497811.36775291</v>
      </c>
      <c r="E7" s="4">
        <f t="shared" ref="E7:E33" si="4">TANH(B7)</f>
        <v>-1</v>
      </c>
      <c r="F7" s="4">
        <f t="shared" ref="F7:F70" si="5">1/D7</f>
        <v>4.5558540824107415E-9</v>
      </c>
      <c r="G7" s="7">
        <f t="shared" ref="G7:G70" si="6">F7^2</f>
        <v>2.0755806420218619E-17</v>
      </c>
      <c r="H7" s="7"/>
      <c r="I7" s="7"/>
      <c r="J7" s="7">
        <f>J6</f>
        <v>0.75</v>
      </c>
      <c r="K7" s="7">
        <f>K6</f>
        <v>0.75</v>
      </c>
      <c r="L7" s="7">
        <f>L6</f>
        <v>4.1433681950799404</v>
      </c>
      <c r="M7" s="7">
        <f>M6</f>
        <v>1.7757292264628315</v>
      </c>
      <c r="N7" s="16"/>
      <c r="O7" s="4">
        <v>-3.98</v>
      </c>
      <c r="P7" s="4">
        <f t="shared" ref="P7:P69" si="7">O7*L7</f>
        <v>-16.490605416418163</v>
      </c>
      <c r="Q7" s="4">
        <f t="shared" ref="Q7:Q69" si="8">K7*P7</f>
        <v>-12.367954062313622</v>
      </c>
      <c r="R7" s="4">
        <f>P7*諸条件!L$21</f>
        <v>-10.452828998051199</v>
      </c>
      <c r="S7" s="4">
        <f t="shared" ref="S7:S70" si="9">COSH(R7)</f>
        <v>17321.119535305203</v>
      </c>
      <c r="T7" s="4">
        <f t="shared" ref="T7:T70" si="10">1/S7</f>
        <v>5.7732988792192394E-5</v>
      </c>
      <c r="U7" s="4">
        <f t="shared" ref="U7:U70" si="11">T7^2</f>
        <v>3.3330979948794126E-9</v>
      </c>
      <c r="V7" s="4">
        <f t="shared" si="0"/>
        <v>2.4998234961595593E-9</v>
      </c>
      <c r="W7" s="4">
        <f t="shared" si="1"/>
        <v>5.9186795241720343E-9</v>
      </c>
    </row>
    <row r="8" spans="2:23" x14ac:dyDescent="0.15">
      <c r="B8" s="6">
        <v>-19.8</v>
      </c>
      <c r="C8" s="4">
        <f t="shared" si="2"/>
        <v>-198609832.90254205</v>
      </c>
      <c r="D8" s="4">
        <f t="shared" si="3"/>
        <v>198609832.90254205</v>
      </c>
      <c r="E8" s="4">
        <f t="shared" si="4"/>
        <v>-1</v>
      </c>
      <c r="F8" s="4">
        <f t="shared" si="5"/>
        <v>5.0349974388765558E-9</v>
      </c>
      <c r="G8" s="7">
        <f t="shared" si="6"/>
        <v>2.5351199209493477E-17</v>
      </c>
      <c r="H8" s="7"/>
      <c r="I8" s="7"/>
      <c r="J8" s="7">
        <f t="shared" ref="J8:J71" si="12">J7</f>
        <v>0.75</v>
      </c>
      <c r="K8" s="7">
        <f t="shared" ref="K8:K71" si="13">K7</f>
        <v>0.75</v>
      </c>
      <c r="L8" s="7">
        <f t="shared" ref="L8:L71" si="14">L7</f>
        <v>4.1433681950799404</v>
      </c>
      <c r="M8" s="7">
        <f t="shared" ref="M8:M71" si="15">M7</f>
        <v>1.7757292264628315</v>
      </c>
      <c r="N8" s="16"/>
      <c r="O8" s="4">
        <v>-3.96</v>
      </c>
      <c r="P8" s="4">
        <f t="shared" si="7"/>
        <v>-16.407738052516564</v>
      </c>
      <c r="Q8" s="4">
        <f t="shared" si="8"/>
        <v>-12.305803539387423</v>
      </c>
      <c r="R8" s="4">
        <f>P8*諸条件!L$21</f>
        <v>-10.40030221916652</v>
      </c>
      <c r="S8" s="4">
        <f t="shared" si="9"/>
        <v>16434.779007170811</v>
      </c>
      <c r="T8" s="4">
        <f t="shared" si="10"/>
        <v>6.0846574180503477E-5</v>
      </c>
      <c r="U8" s="4">
        <f t="shared" si="11"/>
        <v>3.7023055895035123E-9</v>
      </c>
      <c r="V8" s="4">
        <f t="shared" si="0"/>
        <v>2.7767291921276344E-9</v>
      </c>
      <c r="W8" s="4">
        <f t="shared" si="1"/>
        <v>6.5742922405780889E-9</v>
      </c>
    </row>
    <row r="9" spans="2:23" x14ac:dyDescent="0.15">
      <c r="B9" s="6">
        <v>-19.7</v>
      </c>
      <c r="C9" s="4">
        <f t="shared" si="2"/>
        <v>-179709608.40008926</v>
      </c>
      <c r="D9" s="4">
        <f t="shared" si="3"/>
        <v>179709608.40008926</v>
      </c>
      <c r="E9" s="4">
        <f t="shared" si="4"/>
        <v>-1</v>
      </c>
      <c r="F9" s="4">
        <f t="shared" si="5"/>
        <v>5.5645327420317456E-9</v>
      </c>
      <c r="G9" s="7">
        <f t="shared" si="6"/>
        <v>3.096402463714334E-17</v>
      </c>
      <c r="H9" s="7"/>
      <c r="I9" s="7"/>
      <c r="J9" s="7">
        <f t="shared" si="12"/>
        <v>0.75</v>
      </c>
      <c r="K9" s="7">
        <f t="shared" si="13"/>
        <v>0.75</v>
      </c>
      <c r="L9" s="7">
        <f t="shared" si="14"/>
        <v>4.1433681950799404</v>
      </c>
      <c r="M9" s="7">
        <f>M8</f>
        <v>1.7757292264628315</v>
      </c>
      <c r="N9" s="16"/>
      <c r="O9" s="4">
        <v>-3.94</v>
      </c>
      <c r="P9" s="4">
        <f>O9*L9</f>
        <v>-16.324870688614965</v>
      </c>
      <c r="Q9" s="4">
        <f t="shared" si="8"/>
        <v>-12.243653016461224</v>
      </c>
      <c r="R9" s="4">
        <f>P9*諸条件!L$21</f>
        <v>-10.34777544028184</v>
      </c>
      <c r="S9" s="4">
        <f>COSH(R9)</f>
        <v>15593.7934881612</v>
      </c>
      <c r="T9" s="4">
        <f t="shared" si="10"/>
        <v>6.4128077671363258E-5</v>
      </c>
      <c r="U9" s="4">
        <f t="shared" si="11"/>
        <v>4.1124103458243989E-9</v>
      </c>
      <c r="V9" s="4">
        <f>J9*U9</f>
        <v>3.0843077593682991E-9</v>
      </c>
      <c r="W9" s="4">
        <f t="shared" si="1"/>
        <v>7.3025272422885053E-9</v>
      </c>
    </row>
    <row r="10" spans="2:23" x14ac:dyDescent="0.15">
      <c r="B10" s="6">
        <v>-19.600000000000001</v>
      </c>
      <c r="C10" s="4">
        <f t="shared" si="2"/>
        <v>-162607978.06099051</v>
      </c>
      <c r="D10" s="4">
        <f t="shared" si="3"/>
        <v>162607978.06099051</v>
      </c>
      <c r="E10" s="4">
        <f t="shared" si="4"/>
        <v>-1</v>
      </c>
      <c r="F10" s="4">
        <f t="shared" si="5"/>
        <v>6.1497597591732121E-9</v>
      </c>
      <c r="G10" s="7">
        <f t="shared" si="6"/>
        <v>3.7819545095546167E-17</v>
      </c>
      <c r="H10" s="7"/>
      <c r="I10" s="7"/>
      <c r="J10" s="7">
        <f t="shared" si="12"/>
        <v>0.75</v>
      </c>
      <c r="K10" s="7">
        <f t="shared" si="13"/>
        <v>0.75</v>
      </c>
      <c r="L10" s="7">
        <f>L9</f>
        <v>4.1433681950799404</v>
      </c>
      <c r="M10" s="7">
        <f t="shared" si="15"/>
        <v>1.7757292264628315</v>
      </c>
      <c r="N10" s="16"/>
      <c r="O10" s="4">
        <v>-3.92</v>
      </c>
      <c r="P10" s="4">
        <f t="shared" si="7"/>
        <v>-16.242003324713366</v>
      </c>
      <c r="Q10" s="4">
        <f>K10*P10</f>
        <v>-12.181502493535024</v>
      </c>
      <c r="R10" s="4">
        <f>P10*諸条件!L$21</f>
        <v>-10.29524866139716</v>
      </c>
      <c r="S10" s="4">
        <f t="shared" si="9"/>
        <v>14795.842113123763</v>
      </c>
      <c r="T10" s="4">
        <f t="shared" si="10"/>
        <v>6.7586555219659324E-5</v>
      </c>
      <c r="U10" s="4">
        <f>T10^2</f>
        <v>4.5679424464600589E-9</v>
      </c>
      <c r="V10" s="4">
        <f>J10*U10</f>
        <v>3.4259568348450443E-9</v>
      </c>
      <c r="W10" s="4">
        <f t="shared" si="1"/>
        <v>8.1114289069792537E-9</v>
      </c>
    </row>
    <row r="11" spans="2:23" x14ac:dyDescent="0.15">
      <c r="B11" s="6">
        <v>-19.5</v>
      </c>
      <c r="C11" s="4">
        <f t="shared" si="2"/>
        <v>-147133783.0207544</v>
      </c>
      <c r="D11" s="4">
        <f t="shared" si="3"/>
        <v>147133783.0207544</v>
      </c>
      <c r="E11" s="4">
        <f t="shared" si="4"/>
        <v>-1</v>
      </c>
      <c r="F11" s="4">
        <f t="shared" si="5"/>
        <v>6.796535638990143E-9</v>
      </c>
      <c r="G11" s="7">
        <f t="shared" si="6"/>
        <v>4.6192896692063151E-17</v>
      </c>
      <c r="H11" s="7"/>
      <c r="I11" s="7"/>
      <c r="J11" s="7">
        <f t="shared" si="12"/>
        <v>0.75</v>
      </c>
      <c r="K11" s="7">
        <f t="shared" si="13"/>
        <v>0.75</v>
      </c>
      <c r="L11" s="7">
        <f t="shared" si="14"/>
        <v>4.1433681950799404</v>
      </c>
      <c r="M11" s="7">
        <f t="shared" si="15"/>
        <v>1.7757292264628315</v>
      </c>
      <c r="N11" s="16"/>
      <c r="O11" s="4">
        <v>-3.9</v>
      </c>
      <c r="P11" s="4">
        <f t="shared" si="7"/>
        <v>-16.159135960811767</v>
      </c>
      <c r="Q11" s="4">
        <f t="shared" si="8"/>
        <v>-12.119351970608825</v>
      </c>
      <c r="R11" s="4">
        <f>P11*諸条件!L$21</f>
        <v>-10.24272188251248</v>
      </c>
      <c r="S11" s="4">
        <f t="shared" si="9"/>
        <v>14038.722778100782</v>
      </c>
      <c r="T11" s="4">
        <f>1/S11</f>
        <v>7.1231551175005413E-5</v>
      </c>
      <c r="U11" s="4">
        <f t="shared" si="11"/>
        <v>5.0739338827974152E-9</v>
      </c>
      <c r="V11" s="4">
        <f t="shared" si="0"/>
        <v>3.8054504120980612E-9</v>
      </c>
      <c r="W11" s="4">
        <f t="shared" si="1"/>
        <v>9.0099326888234046E-9</v>
      </c>
    </row>
    <row r="12" spans="2:23" x14ac:dyDescent="0.15">
      <c r="B12" s="6">
        <v>-19.399999999999999</v>
      </c>
      <c r="C12" s="4">
        <f t="shared" si="2"/>
        <v>-133132152.33436233</v>
      </c>
      <c r="D12" s="4">
        <f t="shared" si="3"/>
        <v>133132152.33436233</v>
      </c>
      <c r="E12" s="4">
        <f t="shared" si="4"/>
        <v>-1</v>
      </c>
      <c r="F12" s="4">
        <f t="shared" si="5"/>
        <v>7.511333531876605E-9</v>
      </c>
      <c r="G12" s="7">
        <f t="shared" si="6"/>
        <v>5.6420131427093876E-17</v>
      </c>
      <c r="H12" s="7"/>
      <c r="I12" s="7"/>
      <c r="J12" s="7">
        <f t="shared" si="12"/>
        <v>0.75</v>
      </c>
      <c r="K12" s="7">
        <f t="shared" si="13"/>
        <v>0.75</v>
      </c>
      <c r="L12" s="7">
        <f t="shared" si="14"/>
        <v>4.1433681950799404</v>
      </c>
      <c r="M12" s="7">
        <f t="shared" si="15"/>
        <v>1.7757292264628315</v>
      </c>
      <c r="N12" s="16"/>
      <c r="O12" s="4">
        <v>-3.88</v>
      </c>
      <c r="P12" s="4">
        <f t="shared" si="7"/>
        <v>-16.076268596910168</v>
      </c>
      <c r="Q12" s="4">
        <f t="shared" si="8"/>
        <v>-12.057201447682626</v>
      </c>
      <c r="R12" s="4">
        <f>P12*諸条件!L$21</f>
        <v>-10.190195103627801</v>
      </c>
      <c r="S12" s="4">
        <f t="shared" si="9"/>
        <v>13320.346063189892</v>
      </c>
      <c r="T12" s="4">
        <f t="shared" si="10"/>
        <v>7.5073124621247625E-5</v>
      </c>
      <c r="U12" s="4">
        <f t="shared" si="11"/>
        <v>5.6359740403973761E-9</v>
      </c>
      <c r="V12" s="4">
        <f t="shared" si="0"/>
        <v>4.2269805302980318E-9</v>
      </c>
      <c r="W12" s="4">
        <f t="shared" si="1"/>
        <v>1.0007963823119431E-8</v>
      </c>
    </row>
    <row r="13" spans="2:23" x14ac:dyDescent="0.15">
      <c r="B13" s="6">
        <v>-19.3</v>
      </c>
      <c r="C13" s="4">
        <f t="shared" si="2"/>
        <v>-120462952.97579472</v>
      </c>
      <c r="D13" s="4">
        <f t="shared" si="3"/>
        <v>120462952.97579472</v>
      </c>
      <c r="E13" s="4">
        <f t="shared" si="4"/>
        <v>-1</v>
      </c>
      <c r="F13" s="4">
        <f t="shared" si="5"/>
        <v>8.3013073753964471E-9</v>
      </c>
      <c r="G13" s="7">
        <f t="shared" si="6"/>
        <v>6.8911704140811451E-17</v>
      </c>
      <c r="H13" s="7"/>
      <c r="I13" s="7"/>
      <c r="J13" s="7">
        <f t="shared" si="12"/>
        <v>0.75</v>
      </c>
      <c r="K13" s="7">
        <f t="shared" si="13"/>
        <v>0.75</v>
      </c>
      <c r="L13" s="7">
        <f t="shared" si="14"/>
        <v>4.1433681950799404</v>
      </c>
      <c r="M13" s="7">
        <f t="shared" si="15"/>
        <v>1.7757292264628315</v>
      </c>
      <c r="N13" s="16"/>
      <c r="O13" s="4">
        <v>-3.86</v>
      </c>
      <c r="P13" s="4">
        <f t="shared" si="7"/>
        <v>-15.993401233008569</v>
      </c>
      <c r="Q13" s="4">
        <f t="shared" si="8"/>
        <v>-11.995050924756427</v>
      </c>
      <c r="R13" s="4">
        <f>P13*諸条件!L$21</f>
        <v>-10.137668324743123</v>
      </c>
      <c r="S13" s="4">
        <f t="shared" si="9"/>
        <v>12638.729466378427</v>
      </c>
      <c r="T13" s="4">
        <f t="shared" si="10"/>
        <v>7.9121877136479731E-5</v>
      </c>
      <c r="U13" s="4">
        <f t="shared" si="11"/>
        <v>6.2602714416001943E-9</v>
      </c>
      <c r="V13" s="4">
        <f t="shared" si="0"/>
        <v>4.6952035812001455E-9</v>
      </c>
      <c r="W13" s="4">
        <f t="shared" si="1"/>
        <v>1.1116546964440069E-8</v>
      </c>
    </row>
    <row r="14" spans="2:23" x14ac:dyDescent="0.15">
      <c r="B14" s="6">
        <v>-19.2</v>
      </c>
      <c r="C14" s="4">
        <f t="shared" si="2"/>
        <v>-108999387.33960515</v>
      </c>
      <c r="D14" s="4">
        <f t="shared" si="3"/>
        <v>108999387.33960515</v>
      </c>
      <c r="E14" s="4">
        <f t="shared" si="4"/>
        <v>-1</v>
      </c>
      <c r="F14" s="4">
        <f t="shared" si="5"/>
        <v>9.1743634932950477E-9</v>
      </c>
      <c r="G14" s="7">
        <f t="shared" si="6"/>
        <v>8.416894550710491E-17</v>
      </c>
      <c r="H14" s="7"/>
      <c r="I14" s="7"/>
      <c r="J14" s="7">
        <f t="shared" si="12"/>
        <v>0.75</v>
      </c>
      <c r="K14" s="7">
        <f t="shared" si="13"/>
        <v>0.75</v>
      </c>
      <c r="L14" s="7">
        <f t="shared" si="14"/>
        <v>4.1433681950799404</v>
      </c>
      <c r="M14" s="7">
        <f t="shared" si="15"/>
        <v>1.7757292264628315</v>
      </c>
      <c r="N14" s="16"/>
      <c r="O14" s="4">
        <v>-3.84</v>
      </c>
      <c r="P14" s="4">
        <f t="shared" si="7"/>
        <v>-15.91053386910697</v>
      </c>
      <c r="Q14" s="4">
        <f t="shared" si="8"/>
        <v>-11.932900401830228</v>
      </c>
      <c r="R14" s="4">
        <f>P14*諸条件!L$21</f>
        <v>-10.085141545858443</v>
      </c>
      <c r="S14" s="4">
        <f t="shared" si="9"/>
        <v>11991.991932438614</v>
      </c>
      <c r="T14" s="4">
        <f t="shared" si="10"/>
        <v>8.3388982050177759E-5</v>
      </c>
      <c r="U14" s="4">
        <f t="shared" si="11"/>
        <v>6.9537223273648682E-9</v>
      </c>
      <c r="V14" s="4">
        <f t="shared" si="0"/>
        <v>5.2152917455236511E-9</v>
      </c>
      <c r="W14" s="4">
        <f t="shared" si="1"/>
        <v>1.2347927969408938E-8</v>
      </c>
    </row>
    <row r="15" spans="2:23" x14ac:dyDescent="0.15">
      <c r="B15" s="6">
        <v>-19.100000000000001</v>
      </c>
      <c r="C15" s="4">
        <f t="shared" si="2"/>
        <v>-98626724.207869992</v>
      </c>
      <c r="D15" s="4">
        <f t="shared" si="3"/>
        <v>98626724.207869992</v>
      </c>
      <c r="E15" s="4">
        <f t="shared" si="4"/>
        <v>-1</v>
      </c>
      <c r="F15" s="4">
        <f t="shared" si="5"/>
        <v>1.0139239724644573E-8</v>
      </c>
      <c r="G15" s="7">
        <f t="shared" si="6"/>
        <v>1.0280418219381057E-16</v>
      </c>
      <c r="H15" s="7"/>
      <c r="I15" s="7"/>
      <c r="J15" s="7">
        <f t="shared" si="12"/>
        <v>0.75</v>
      </c>
      <c r="K15" s="7">
        <f t="shared" si="13"/>
        <v>0.75</v>
      </c>
      <c r="L15" s="7">
        <f t="shared" si="14"/>
        <v>4.1433681950799404</v>
      </c>
      <c r="M15" s="7">
        <f t="shared" si="15"/>
        <v>1.7757292264628315</v>
      </c>
      <c r="N15" s="16"/>
      <c r="O15" s="4">
        <v>-3.82</v>
      </c>
      <c r="P15" s="4">
        <f t="shared" si="7"/>
        <v>-15.827666505205372</v>
      </c>
      <c r="Q15" s="4">
        <f t="shared" si="8"/>
        <v>-11.870749878904029</v>
      </c>
      <c r="R15" s="4">
        <f>P15*諸条件!L$21</f>
        <v>-10.032614766973763</v>
      </c>
      <c r="S15" s="4">
        <f t="shared" si="9"/>
        <v>11378.348661785378</v>
      </c>
      <c r="T15" s="4">
        <f t="shared" si="10"/>
        <v>8.788621527819221E-5</v>
      </c>
      <c r="U15" s="4">
        <f t="shared" si="11"/>
        <v>7.7239868359247461E-9</v>
      </c>
      <c r="V15" s="4">
        <f t="shared" si="0"/>
        <v>5.79299012694356E-9</v>
      </c>
      <c r="W15" s="4">
        <f t="shared" si="1"/>
        <v>1.3715709169365743E-8</v>
      </c>
    </row>
    <row r="16" spans="2:23" x14ac:dyDescent="0.15">
      <c r="B16" s="6">
        <v>-19</v>
      </c>
      <c r="C16" s="4">
        <f t="shared" si="2"/>
        <v>-89241150.481593624</v>
      </c>
      <c r="D16" s="4">
        <f t="shared" si="3"/>
        <v>89241150.481593624</v>
      </c>
      <c r="E16" s="4">
        <f t="shared" si="4"/>
        <v>-1</v>
      </c>
      <c r="F16" s="4">
        <f t="shared" si="5"/>
        <v>1.1205592875074536E-8</v>
      </c>
      <c r="G16" s="7">
        <f t="shared" si="6"/>
        <v>1.2556531168192121E-16</v>
      </c>
      <c r="H16" s="7"/>
      <c r="I16" s="7"/>
      <c r="J16" s="7">
        <f t="shared" si="12"/>
        <v>0.75</v>
      </c>
      <c r="K16" s="7">
        <f t="shared" si="13"/>
        <v>0.75</v>
      </c>
      <c r="L16" s="7">
        <f t="shared" si="14"/>
        <v>4.1433681950799404</v>
      </c>
      <c r="M16" s="7">
        <f t="shared" si="15"/>
        <v>1.7757292264628315</v>
      </c>
      <c r="N16" s="16"/>
      <c r="O16" s="4">
        <v>-3.8</v>
      </c>
      <c r="P16" s="4">
        <f t="shared" si="7"/>
        <v>-15.744799141303773</v>
      </c>
      <c r="Q16" s="4">
        <f t="shared" si="8"/>
        <v>-11.80859935597783</v>
      </c>
      <c r="R16" s="4">
        <f>P16*諸条件!L$21</f>
        <v>-9.9800879880890836</v>
      </c>
      <c r="S16" s="4">
        <f t="shared" si="9"/>
        <v>10796.106184970322</v>
      </c>
      <c r="T16" s="4">
        <f t="shared" si="10"/>
        <v>9.2625987820695835E-5</v>
      </c>
      <c r="U16" s="4">
        <f t="shared" si="11"/>
        <v>8.5795736197596933E-9</v>
      </c>
      <c r="V16" s="4">
        <f t="shared" si="0"/>
        <v>6.4346802148197695E-9</v>
      </c>
      <c r="W16" s="4">
        <f t="shared" si="1"/>
        <v>1.5234999627196796E-8</v>
      </c>
    </row>
    <row r="17" spans="2:23" x14ac:dyDescent="0.15">
      <c r="B17" s="6">
        <v>-18.899999999999999</v>
      </c>
      <c r="C17" s="4">
        <f t="shared" si="2"/>
        <v>-80748732.184323594</v>
      </c>
      <c r="D17" s="4">
        <f t="shared" si="3"/>
        <v>80748732.184323594</v>
      </c>
      <c r="E17" s="4">
        <f t="shared" si="4"/>
        <v>-1</v>
      </c>
      <c r="F17" s="4">
        <f t="shared" si="5"/>
        <v>1.2384095365328077E-8</v>
      </c>
      <c r="G17" s="7">
        <f t="shared" si="6"/>
        <v>1.5336581801754036E-16</v>
      </c>
      <c r="H17" s="7"/>
      <c r="I17" s="7"/>
      <c r="J17" s="7">
        <f t="shared" si="12"/>
        <v>0.75</v>
      </c>
      <c r="K17" s="7">
        <f t="shared" si="13"/>
        <v>0.75</v>
      </c>
      <c r="L17" s="7">
        <f t="shared" si="14"/>
        <v>4.1433681950799404</v>
      </c>
      <c r="M17" s="7">
        <f t="shared" si="15"/>
        <v>1.7757292264628315</v>
      </c>
      <c r="N17" s="16"/>
      <c r="O17" s="4">
        <v>-3.78</v>
      </c>
      <c r="P17" s="4">
        <f t="shared" si="7"/>
        <v>-15.661931777402174</v>
      </c>
      <c r="Q17" s="4">
        <f t="shared" si="8"/>
        <v>-11.74644883305163</v>
      </c>
      <c r="R17" s="4">
        <f>P17*諸条件!L$21</f>
        <v>-9.9275612092044039</v>
      </c>
      <c r="S17" s="4">
        <f t="shared" si="9"/>
        <v>10243.657689219308</v>
      </c>
      <c r="T17" s="4">
        <f t="shared" si="10"/>
        <v>9.7621380012768885E-5</v>
      </c>
      <c r="U17" s="4">
        <f t="shared" si="11"/>
        <v>9.5299338355974318E-9</v>
      </c>
      <c r="V17" s="4">
        <f t="shared" si="0"/>
        <v>7.1474503766980739E-9</v>
      </c>
      <c r="W17" s="4">
        <f t="shared" si="1"/>
        <v>1.6922582038127393E-8</v>
      </c>
    </row>
    <row r="18" spans="2:23" x14ac:dyDescent="0.15">
      <c r="B18" s="6">
        <v>-18.8</v>
      </c>
      <c r="C18" s="4">
        <f t="shared" si="2"/>
        <v>-73064474.339340702</v>
      </c>
      <c r="D18" s="4">
        <f t="shared" si="3"/>
        <v>73064474.339340702</v>
      </c>
      <c r="E18" s="4">
        <f t="shared" si="4"/>
        <v>-1</v>
      </c>
      <c r="F18" s="4">
        <f t="shared" si="5"/>
        <v>1.3686542044435975E-8</v>
      </c>
      <c r="G18" s="7">
        <f t="shared" si="6"/>
        <v>1.8732143313411368E-16</v>
      </c>
      <c r="H18" s="7"/>
      <c r="I18" s="7"/>
      <c r="J18" s="7">
        <f t="shared" si="12"/>
        <v>0.75</v>
      </c>
      <c r="K18" s="7">
        <f t="shared" si="13"/>
        <v>0.75</v>
      </c>
      <c r="L18" s="7">
        <f t="shared" si="14"/>
        <v>4.1433681950799404</v>
      </c>
      <c r="M18" s="7">
        <f t="shared" si="15"/>
        <v>1.7757292264628315</v>
      </c>
      <c r="N18" s="16"/>
      <c r="O18" s="4">
        <v>-3.76</v>
      </c>
      <c r="P18" s="4">
        <f t="shared" si="7"/>
        <v>-15.579064413500575</v>
      </c>
      <c r="Q18" s="4">
        <f t="shared" si="8"/>
        <v>-11.684298310125431</v>
      </c>
      <c r="R18" s="4">
        <f>P18*諸条件!L$21</f>
        <v>-9.8750344303197242</v>
      </c>
      <c r="S18" s="4">
        <f t="shared" si="9"/>
        <v>9719.4785841161993</v>
      </c>
      <c r="T18" s="4">
        <f t="shared" si="10"/>
        <v>1.0288617762214359E-4</v>
      </c>
      <c r="U18" s="4">
        <f t="shared" si="11"/>
        <v>1.058556554569528E-8</v>
      </c>
      <c r="V18" s="4">
        <f t="shared" si="0"/>
        <v>7.9391741592714598E-9</v>
      </c>
      <c r="W18" s="4">
        <f t="shared" si="1"/>
        <v>1.8797098118129082E-8</v>
      </c>
    </row>
    <row r="19" spans="2:23" x14ac:dyDescent="0.15">
      <c r="B19" s="6">
        <v>-18.7</v>
      </c>
      <c r="C19" s="4">
        <f t="shared" si="2"/>
        <v>-66111470.31136357</v>
      </c>
      <c r="D19" s="4">
        <f t="shared" si="3"/>
        <v>66111470.311363585</v>
      </c>
      <c r="E19" s="4">
        <f t="shared" si="4"/>
        <v>-0.99999999999999978</v>
      </c>
      <c r="F19" s="4">
        <f t="shared" si="5"/>
        <v>1.5125968236530277E-8</v>
      </c>
      <c r="G19" s="7">
        <f t="shared" si="6"/>
        <v>2.2879491509252285E-16</v>
      </c>
      <c r="H19" s="7"/>
      <c r="I19" s="7"/>
      <c r="J19" s="7">
        <f t="shared" si="12"/>
        <v>0.75</v>
      </c>
      <c r="K19" s="7">
        <f t="shared" si="13"/>
        <v>0.75</v>
      </c>
      <c r="L19" s="7">
        <f t="shared" si="14"/>
        <v>4.1433681950799404</v>
      </c>
      <c r="M19" s="7">
        <f t="shared" si="15"/>
        <v>1.7757292264628315</v>
      </c>
      <c r="N19" s="16"/>
      <c r="O19" s="4">
        <v>-3.74</v>
      </c>
      <c r="P19" s="4">
        <f t="shared" si="7"/>
        <v>-15.496197049598978</v>
      </c>
      <c r="Q19" s="4">
        <f t="shared" si="8"/>
        <v>-11.622147787199234</v>
      </c>
      <c r="R19" s="4">
        <f>P19*諸条件!L$21</f>
        <v>-9.8225076514350462</v>
      </c>
      <c r="S19" s="4">
        <f t="shared" si="9"/>
        <v>9222.1222941953674</v>
      </c>
      <c r="T19" s="4">
        <f t="shared" si="10"/>
        <v>1.0843490989372639E-4</v>
      </c>
      <c r="U19" s="4">
        <f t="shared" si="11"/>
        <v>1.1758129683660561E-8</v>
      </c>
      <c r="V19" s="4">
        <f t="shared" si="0"/>
        <v>8.8185972627454198E-9</v>
      </c>
      <c r="W19" s="4">
        <f t="shared" si="1"/>
        <v>2.0879254527816226E-8</v>
      </c>
    </row>
    <row r="20" spans="2:23" x14ac:dyDescent="0.15">
      <c r="B20" s="6">
        <v>-18.600000000000001</v>
      </c>
      <c r="C20" s="4">
        <f t="shared" si="2"/>
        <v>-59820132.099095337</v>
      </c>
      <c r="D20" s="4">
        <f t="shared" si="3"/>
        <v>59820132.099095352</v>
      </c>
      <c r="E20" s="4">
        <f t="shared" si="4"/>
        <v>-0.99999999999999978</v>
      </c>
      <c r="F20" s="4">
        <f t="shared" si="5"/>
        <v>1.6716780202749214E-8</v>
      </c>
      <c r="G20" s="7">
        <f t="shared" si="6"/>
        <v>2.7945074034702805E-16</v>
      </c>
      <c r="H20" s="7"/>
      <c r="I20" s="7"/>
      <c r="J20" s="7">
        <f t="shared" si="12"/>
        <v>0.75</v>
      </c>
      <c r="K20" s="7">
        <f t="shared" si="13"/>
        <v>0.75</v>
      </c>
      <c r="L20" s="7">
        <f t="shared" si="14"/>
        <v>4.1433681950799404</v>
      </c>
      <c r="M20" s="7">
        <f t="shared" si="15"/>
        <v>1.7757292264628315</v>
      </c>
      <c r="N20" s="16"/>
      <c r="O20" s="4">
        <v>-3.72</v>
      </c>
      <c r="P20" s="4">
        <f t="shared" si="7"/>
        <v>-15.413329685697379</v>
      </c>
      <c r="Q20" s="4">
        <f t="shared" si="8"/>
        <v>-11.559997264273035</v>
      </c>
      <c r="R20" s="4">
        <f>P20*諸条件!L$21</f>
        <v>-9.7699808725503665</v>
      </c>
      <c r="S20" s="4">
        <f t="shared" si="9"/>
        <v>8750.2162668317796</v>
      </c>
      <c r="T20" s="4">
        <f t="shared" si="10"/>
        <v>1.142828896458891E-4</v>
      </c>
      <c r="U20" s="4">
        <f t="shared" si="11"/>
        <v>1.3060578865814467E-8</v>
      </c>
      <c r="V20" s="4">
        <f t="shared" si="0"/>
        <v>9.7954341493608504E-9</v>
      </c>
      <c r="W20" s="4">
        <f t="shared" si="1"/>
        <v>2.3192051606549527E-8</v>
      </c>
    </row>
    <row r="21" spans="2:23" x14ac:dyDescent="0.15">
      <c r="B21" s="6">
        <v>-18.5</v>
      </c>
      <c r="C21" s="4">
        <f t="shared" si="2"/>
        <v>-54127493.875115372</v>
      </c>
      <c r="D21" s="4">
        <f t="shared" si="3"/>
        <v>54127493.875115387</v>
      </c>
      <c r="E21" s="4">
        <f t="shared" si="4"/>
        <v>-0.99999999999999978</v>
      </c>
      <c r="F21" s="4">
        <f t="shared" si="5"/>
        <v>1.8474899323941185E-8</v>
      </c>
      <c r="G21" s="7">
        <f t="shared" si="6"/>
        <v>3.4132190502976248E-16</v>
      </c>
      <c r="H21" s="7"/>
      <c r="I21" s="7"/>
      <c r="J21" s="7">
        <f t="shared" si="12"/>
        <v>0.75</v>
      </c>
      <c r="K21" s="7">
        <f t="shared" si="13"/>
        <v>0.75</v>
      </c>
      <c r="L21" s="7">
        <f t="shared" si="14"/>
        <v>4.1433681950799404</v>
      </c>
      <c r="M21" s="7">
        <f t="shared" si="15"/>
        <v>1.7757292264628315</v>
      </c>
      <c r="N21" s="16"/>
      <c r="O21" s="4">
        <v>-3.7</v>
      </c>
      <c r="P21" s="4">
        <f t="shared" si="7"/>
        <v>-15.33046232179578</v>
      </c>
      <c r="Q21" s="4">
        <f t="shared" si="8"/>
        <v>-11.497846741346835</v>
      </c>
      <c r="R21" s="4">
        <f>P21*諸条件!L$21</f>
        <v>-9.7174540936656868</v>
      </c>
      <c r="S21" s="4">
        <f t="shared" si="9"/>
        <v>8302.4581844118256</v>
      </c>
      <c r="T21" s="4">
        <f t="shared" si="10"/>
        <v>1.2044625552918016E-4</v>
      </c>
      <c r="U21" s="4">
        <f t="shared" si="11"/>
        <v>1.4507300471000563E-8</v>
      </c>
      <c r="V21" s="4">
        <f t="shared" si="0"/>
        <v>1.0880475353250423E-8</v>
      </c>
      <c r="W21" s="4">
        <f t="shared" si="1"/>
        <v>2.5761037443433702E-8</v>
      </c>
    </row>
    <row r="22" spans="2:23" x14ac:dyDescent="0.15">
      <c r="B22" s="6">
        <v>-18.399999999999999</v>
      </c>
      <c r="C22" s="4">
        <f t="shared" si="2"/>
        <v>-48976581.802716538</v>
      </c>
      <c r="D22" s="4">
        <f t="shared" si="3"/>
        <v>48976581.802716553</v>
      </c>
      <c r="E22" s="4">
        <f t="shared" si="4"/>
        <v>-0.99999999999999967</v>
      </c>
      <c r="F22" s="4">
        <f t="shared" si="5"/>
        <v>2.0417921447195272E-8</v>
      </c>
      <c r="G22" s="7">
        <f t="shared" si="6"/>
        <v>4.1689151622383667E-16</v>
      </c>
      <c r="H22" s="7"/>
      <c r="I22" s="7"/>
      <c r="J22" s="7">
        <f t="shared" si="12"/>
        <v>0.75</v>
      </c>
      <c r="K22" s="7">
        <f t="shared" si="13"/>
        <v>0.75</v>
      </c>
      <c r="L22" s="7">
        <f t="shared" si="14"/>
        <v>4.1433681950799404</v>
      </c>
      <c r="M22" s="7">
        <f t="shared" si="15"/>
        <v>1.7757292264628315</v>
      </c>
      <c r="N22" s="16"/>
      <c r="O22" s="4">
        <v>-3.68</v>
      </c>
      <c r="P22" s="4">
        <f t="shared" si="7"/>
        <v>-15.247594957894181</v>
      </c>
      <c r="Q22" s="4">
        <f t="shared" si="8"/>
        <v>-11.435696218420636</v>
      </c>
      <c r="R22" s="4">
        <f>P22*諸条件!L$21</f>
        <v>-9.6649273147810089</v>
      </c>
      <c r="S22" s="4">
        <f t="shared" si="9"/>
        <v>7877.6123703313506</v>
      </c>
      <c r="T22" s="4">
        <f t="shared" si="10"/>
        <v>1.2694201656407951E-4</v>
      </c>
      <c r="U22" s="4">
        <f t="shared" si="11"/>
        <v>1.6114275569355036E-8</v>
      </c>
      <c r="V22" s="4">
        <f t="shared" si="0"/>
        <v>1.2085706677016278E-8</v>
      </c>
      <c r="W22" s="4">
        <f t="shared" si="1"/>
        <v>2.8614590091779722E-8</v>
      </c>
    </row>
    <row r="23" spans="2:23" x14ac:dyDescent="0.15">
      <c r="B23" s="6">
        <v>-18.3</v>
      </c>
      <c r="C23" s="4">
        <f t="shared" si="2"/>
        <v>-44315843.822597086</v>
      </c>
      <c r="D23" s="4">
        <f t="shared" si="3"/>
        <v>44315843.822597101</v>
      </c>
      <c r="E23" s="4">
        <f t="shared" si="4"/>
        <v>-0.99999999999999967</v>
      </c>
      <c r="F23" s="4">
        <f t="shared" si="5"/>
        <v>2.2565292990993209E-8</v>
      </c>
      <c r="G23" s="7">
        <f t="shared" si="6"/>
        <v>5.0919244776936725E-16</v>
      </c>
      <c r="H23" s="7"/>
      <c r="I23" s="7"/>
      <c r="J23" s="7">
        <f t="shared" si="12"/>
        <v>0.75</v>
      </c>
      <c r="K23" s="7">
        <f t="shared" si="13"/>
        <v>0.75</v>
      </c>
      <c r="L23" s="7">
        <f t="shared" si="14"/>
        <v>4.1433681950799404</v>
      </c>
      <c r="M23" s="7">
        <f t="shared" si="15"/>
        <v>1.7757292264628315</v>
      </c>
      <c r="N23" s="16"/>
      <c r="O23" s="4">
        <v>-3.66</v>
      </c>
      <c r="P23" s="4">
        <f t="shared" si="7"/>
        <v>-15.164727593992582</v>
      </c>
      <c r="Q23" s="4">
        <f t="shared" si="8"/>
        <v>-11.373545695494437</v>
      </c>
      <c r="R23" s="4">
        <f>P23*諸条件!L$21</f>
        <v>-9.6124005358963291</v>
      </c>
      <c r="S23" s="4">
        <f t="shared" si="9"/>
        <v>7474.5063789026863</v>
      </c>
      <c r="T23" s="4">
        <f t="shared" si="10"/>
        <v>1.3378809908070577E-4</v>
      </c>
      <c r="U23" s="4">
        <f t="shared" si="11"/>
        <v>1.7899255455628746E-8</v>
      </c>
      <c r="V23" s="4">
        <f t="shared" si="0"/>
        <v>1.342444159172156E-8</v>
      </c>
      <c r="W23" s="4">
        <f t="shared" si="1"/>
        <v>3.1784231044484251E-8</v>
      </c>
    </row>
    <row r="24" spans="2:23" x14ac:dyDescent="0.15">
      <c r="B24" s="6">
        <v>-18.2</v>
      </c>
      <c r="C24" s="4">
        <f t="shared" si="2"/>
        <v>-40098633.702523522</v>
      </c>
      <c r="D24" s="4">
        <f t="shared" si="3"/>
        <v>40098633.702523537</v>
      </c>
      <c r="E24" s="4">
        <f t="shared" si="4"/>
        <v>-0.99999999999999967</v>
      </c>
      <c r="F24" s="4">
        <f t="shared" si="5"/>
        <v>2.4938505571501974E-8</v>
      </c>
      <c r="G24" s="7">
        <f t="shared" si="6"/>
        <v>6.2192906013983497E-16</v>
      </c>
      <c r="H24" s="7"/>
      <c r="I24" s="7"/>
      <c r="J24" s="7">
        <f t="shared" si="12"/>
        <v>0.75</v>
      </c>
      <c r="K24" s="7">
        <f t="shared" si="13"/>
        <v>0.75</v>
      </c>
      <c r="L24" s="7">
        <f t="shared" si="14"/>
        <v>4.1433681950799404</v>
      </c>
      <c r="M24" s="7">
        <f t="shared" si="15"/>
        <v>1.7757292264628315</v>
      </c>
      <c r="N24" s="16"/>
      <c r="O24" s="4">
        <v>-3.64</v>
      </c>
      <c r="P24" s="4">
        <f t="shared" si="7"/>
        <v>-15.081860230090983</v>
      </c>
      <c r="Q24" s="4">
        <f t="shared" si="8"/>
        <v>-11.311395172568238</v>
      </c>
      <c r="R24" s="4">
        <f>P24*諸条件!L$21</f>
        <v>-9.5598737570116494</v>
      </c>
      <c r="S24" s="4">
        <f t="shared" si="9"/>
        <v>7092.0277597599797</v>
      </c>
      <c r="T24" s="4">
        <f t="shared" si="10"/>
        <v>1.4100339619001204E-4</v>
      </c>
      <c r="U24" s="4">
        <f t="shared" si="11"/>
        <v>1.98819577371175E-8</v>
      </c>
      <c r="V24" s="4">
        <f t="shared" si="0"/>
        <v>1.4911468302838125E-8</v>
      </c>
      <c r="W24" s="4">
        <f t="shared" si="1"/>
        <v>3.5304973433098367E-8</v>
      </c>
    </row>
    <row r="25" spans="2:23" x14ac:dyDescent="0.15">
      <c r="B25" s="6">
        <v>-18.100000000000001</v>
      </c>
      <c r="C25" s="4">
        <f t="shared" si="2"/>
        <v>-36282744.186161168</v>
      </c>
      <c r="D25" s="4">
        <f t="shared" si="3"/>
        <v>36282744.186161183</v>
      </c>
      <c r="E25" s="4">
        <f t="shared" si="4"/>
        <v>-0.99999999999999956</v>
      </c>
      <c r="F25" s="4">
        <f t="shared" si="5"/>
        <v>2.756131109789143E-8</v>
      </c>
      <c r="G25" s="7">
        <f t="shared" si="6"/>
        <v>7.5962586943475329E-16</v>
      </c>
      <c r="H25" s="7"/>
      <c r="I25" s="7"/>
      <c r="J25" s="7">
        <f t="shared" si="12"/>
        <v>0.75</v>
      </c>
      <c r="K25" s="7">
        <f t="shared" si="13"/>
        <v>0.75</v>
      </c>
      <c r="L25" s="7">
        <f t="shared" si="14"/>
        <v>4.1433681950799404</v>
      </c>
      <c r="M25" s="7">
        <f t="shared" si="15"/>
        <v>1.7757292264628315</v>
      </c>
      <c r="N25" s="16"/>
      <c r="O25" s="4">
        <v>-3.62</v>
      </c>
      <c r="P25" s="4">
        <f t="shared" si="7"/>
        <v>-14.998992866189385</v>
      </c>
      <c r="Q25" s="4">
        <f t="shared" si="8"/>
        <v>-11.249244649642039</v>
      </c>
      <c r="R25" s="4">
        <f>P25*諸条件!L$21</f>
        <v>-9.5073469781269697</v>
      </c>
      <c r="S25" s="4">
        <f t="shared" si="9"/>
        <v>6729.1209878332738</v>
      </c>
      <c r="T25" s="4">
        <f t="shared" si="10"/>
        <v>1.4860781992299894E-4</v>
      </c>
      <c r="U25" s="4">
        <f t="shared" si="11"/>
        <v>2.2084284142266482E-8</v>
      </c>
      <c r="V25" s="4">
        <f t="shared" si="0"/>
        <v>1.6563213106699859E-8</v>
      </c>
      <c r="W25" s="4">
        <f t="shared" si="1"/>
        <v>3.9215708796932237E-8</v>
      </c>
    </row>
    <row r="26" spans="2:23" x14ac:dyDescent="0.15">
      <c r="B26" s="6">
        <v>-18</v>
      </c>
      <c r="C26" s="4">
        <f t="shared" si="2"/>
        <v>-32829984.568665247</v>
      </c>
      <c r="D26" s="4">
        <f t="shared" si="3"/>
        <v>32829984.568665262</v>
      </c>
      <c r="E26" s="4">
        <f t="shared" si="4"/>
        <v>-0.99999999999999956</v>
      </c>
      <c r="F26" s="4">
        <f t="shared" si="5"/>
        <v>3.0459959489425252E-8</v>
      </c>
      <c r="G26" s="7">
        <f t="shared" si="6"/>
        <v>9.2780913209742746E-16</v>
      </c>
      <c r="H26" s="7"/>
      <c r="I26" s="7"/>
      <c r="J26" s="7">
        <f t="shared" si="12"/>
        <v>0.75</v>
      </c>
      <c r="K26" s="7">
        <f t="shared" si="13"/>
        <v>0.75</v>
      </c>
      <c r="L26" s="7">
        <f t="shared" si="14"/>
        <v>4.1433681950799404</v>
      </c>
      <c r="M26" s="7">
        <f t="shared" si="15"/>
        <v>1.7757292264628315</v>
      </c>
      <c r="N26" s="16"/>
      <c r="O26" s="4">
        <v>-3.6</v>
      </c>
      <c r="P26" s="4">
        <f t="shared" si="7"/>
        <v>-14.916125502287786</v>
      </c>
      <c r="Q26" s="4">
        <f t="shared" si="8"/>
        <v>-11.18709412671584</v>
      </c>
      <c r="R26" s="4">
        <f>P26*諸条件!L$21</f>
        <v>-9.45482019924229</v>
      </c>
      <c r="S26" s="4">
        <f t="shared" si="9"/>
        <v>6384.7845504192355</v>
      </c>
      <c r="T26" s="4">
        <f t="shared" si="10"/>
        <v>1.5662235618182894E-4</v>
      </c>
      <c r="U26" s="4">
        <f t="shared" si="11"/>
        <v>2.453056245594769E-8</v>
      </c>
      <c r="V26" s="4">
        <f t="shared" si="0"/>
        <v>1.8397921841960767E-8</v>
      </c>
      <c r="W26" s="4">
        <f t="shared" si="1"/>
        <v>4.3559636694598169E-8</v>
      </c>
    </row>
    <row r="27" spans="2:23" x14ac:dyDescent="0.15">
      <c r="B27" s="6">
        <v>-17.899999999999999</v>
      </c>
      <c r="C27" s="4">
        <f t="shared" si="2"/>
        <v>-29705798.471271414</v>
      </c>
      <c r="D27" s="4">
        <f t="shared" si="3"/>
        <v>29705798.471271429</v>
      </c>
      <c r="E27" s="4">
        <f t="shared" si="4"/>
        <v>-0.99999999999999944</v>
      </c>
      <c r="F27" s="4">
        <f t="shared" si="5"/>
        <v>3.3663461393475186E-8</v>
      </c>
      <c r="G27" s="7">
        <f t="shared" si="6"/>
        <v>1.1332286329899944E-15</v>
      </c>
      <c r="H27" s="7"/>
      <c r="I27" s="7"/>
      <c r="J27" s="7">
        <f t="shared" si="12"/>
        <v>0.75</v>
      </c>
      <c r="K27" s="7">
        <f t="shared" si="13"/>
        <v>0.75</v>
      </c>
      <c r="L27" s="7">
        <f t="shared" si="14"/>
        <v>4.1433681950799404</v>
      </c>
      <c r="M27" s="7">
        <f t="shared" si="15"/>
        <v>1.7757292264628315</v>
      </c>
      <c r="N27" s="16"/>
      <c r="O27" s="4">
        <v>-3.58</v>
      </c>
      <c r="P27" s="4">
        <f t="shared" si="7"/>
        <v>-14.833258138386187</v>
      </c>
      <c r="Q27" s="4">
        <f t="shared" si="8"/>
        <v>-11.124943603789641</v>
      </c>
      <c r="R27" s="4">
        <f>P27*諸条件!L$21</f>
        <v>-9.4022934203576103</v>
      </c>
      <c r="S27" s="4">
        <f t="shared" si="9"/>
        <v>6058.0681833096205</v>
      </c>
      <c r="T27" s="4">
        <f t="shared" si="10"/>
        <v>1.6506912265449014E-4</v>
      </c>
      <c r="U27" s="4">
        <f t="shared" si="11"/>
        <v>2.7247815253923108E-8</v>
      </c>
      <c r="V27" s="4">
        <f t="shared" si="0"/>
        <v>2.043586144044233E-8</v>
      </c>
      <c r="W27" s="4">
        <f t="shared" si="1"/>
        <v>4.8384741903651018E-8</v>
      </c>
    </row>
    <row r="28" spans="2:23" x14ac:dyDescent="0.15">
      <c r="B28" s="6">
        <v>-17.8</v>
      </c>
      <c r="C28" s="4">
        <f t="shared" si="2"/>
        <v>-26878917.989441838</v>
      </c>
      <c r="D28" s="4">
        <f t="shared" si="3"/>
        <v>26878917.989441853</v>
      </c>
      <c r="E28" s="4">
        <f t="shared" si="4"/>
        <v>-0.99999999999999944</v>
      </c>
      <c r="F28" s="4">
        <f t="shared" si="5"/>
        <v>3.7203878533831015E-8</v>
      </c>
      <c r="G28" s="7">
        <f t="shared" si="6"/>
        <v>1.3841285779600522E-15</v>
      </c>
      <c r="H28" s="7"/>
      <c r="I28" s="7"/>
      <c r="J28" s="7">
        <f t="shared" si="12"/>
        <v>0.75</v>
      </c>
      <c r="K28" s="7">
        <f t="shared" si="13"/>
        <v>0.75</v>
      </c>
      <c r="L28" s="7">
        <f t="shared" si="14"/>
        <v>4.1433681950799404</v>
      </c>
      <c r="M28" s="7">
        <f t="shared" si="15"/>
        <v>1.7757292264628315</v>
      </c>
      <c r="N28" s="16"/>
      <c r="O28" s="4">
        <v>-3.56</v>
      </c>
      <c r="P28" s="4">
        <f t="shared" si="7"/>
        <v>-14.750390774484588</v>
      </c>
      <c r="Q28" s="4">
        <f t="shared" si="8"/>
        <v>-11.062793080863441</v>
      </c>
      <c r="R28" s="4">
        <f>P28*諸条件!L$21</f>
        <v>-9.3497666414729323</v>
      </c>
      <c r="S28" s="4">
        <f t="shared" si="9"/>
        <v>5748.0702483500709</v>
      </c>
      <c r="T28" s="4">
        <f t="shared" si="10"/>
        <v>1.7397142985283462E-4</v>
      </c>
      <c r="U28" s="4">
        <f t="shared" si="11"/>
        <v>3.026605840503976E-8</v>
      </c>
      <c r="V28" s="4">
        <f t="shared" si="0"/>
        <v>2.269954380377982E-8</v>
      </c>
      <c r="W28" s="4">
        <f t="shared" si="1"/>
        <v>5.3744324479660132E-8</v>
      </c>
    </row>
    <row r="29" spans="2:23" x14ac:dyDescent="0.15">
      <c r="B29" s="6">
        <v>-17.7</v>
      </c>
      <c r="C29" s="4">
        <f t="shared" si="2"/>
        <v>-24321050.753166821</v>
      </c>
      <c r="D29" s="4">
        <f t="shared" si="3"/>
        <v>24321050.753166843</v>
      </c>
      <c r="E29" s="4">
        <f t="shared" si="4"/>
        <v>-0.99999999999999911</v>
      </c>
      <c r="F29" s="4">
        <f t="shared" si="5"/>
        <v>4.1116644595208949E-8</v>
      </c>
      <c r="G29" s="7">
        <f t="shared" si="6"/>
        <v>1.6905784627687253E-15</v>
      </c>
      <c r="H29" s="7"/>
      <c r="I29" s="7"/>
      <c r="J29" s="7">
        <f t="shared" si="12"/>
        <v>0.75</v>
      </c>
      <c r="K29" s="7">
        <f t="shared" si="13"/>
        <v>0.75</v>
      </c>
      <c r="L29" s="7">
        <f t="shared" si="14"/>
        <v>4.1433681950799404</v>
      </c>
      <c r="M29" s="7">
        <f t="shared" si="15"/>
        <v>1.7757292264628315</v>
      </c>
      <c r="N29" s="16"/>
      <c r="O29" s="4">
        <v>-3.54</v>
      </c>
      <c r="P29" s="4">
        <f t="shared" si="7"/>
        <v>-14.667523410582989</v>
      </c>
      <c r="Q29" s="4">
        <f t="shared" si="8"/>
        <v>-11.000642557937242</v>
      </c>
      <c r="R29" s="4">
        <f>P29*諸条件!L$21</f>
        <v>-9.2972398625882526</v>
      </c>
      <c r="S29" s="4">
        <f t="shared" si="9"/>
        <v>5453.9352451920295</v>
      </c>
      <c r="T29" s="4">
        <f t="shared" si="10"/>
        <v>1.8335384544243717E-4</v>
      </c>
      <c r="U29" s="4">
        <f t="shared" si="11"/>
        <v>3.3618632638529137E-8</v>
      </c>
      <c r="V29" s="4">
        <f t="shared" si="0"/>
        <v>2.5213974478896853E-8</v>
      </c>
      <c r="W29" s="4">
        <f t="shared" si="1"/>
        <v>5.969758852995344E-8</v>
      </c>
    </row>
    <row r="30" spans="2:23" x14ac:dyDescent="0.15">
      <c r="B30" s="6">
        <v>-17.600000000000001</v>
      </c>
      <c r="C30" s="4">
        <f t="shared" si="2"/>
        <v>-22006596.767417043</v>
      </c>
      <c r="D30" s="4">
        <f t="shared" si="3"/>
        <v>22006596.767417066</v>
      </c>
      <c r="E30" s="4">
        <f t="shared" si="4"/>
        <v>-0.999999999999999</v>
      </c>
      <c r="F30" s="4">
        <f t="shared" si="5"/>
        <v>4.5440919855477085E-8</v>
      </c>
      <c r="G30" s="7">
        <f t="shared" si="6"/>
        <v>2.0648771973118916E-15</v>
      </c>
      <c r="H30" s="7"/>
      <c r="I30" s="7"/>
      <c r="J30" s="7">
        <f t="shared" si="12"/>
        <v>0.75</v>
      </c>
      <c r="K30" s="7">
        <f t="shared" si="13"/>
        <v>0.75</v>
      </c>
      <c r="L30" s="7">
        <f t="shared" si="14"/>
        <v>4.1433681950799404</v>
      </c>
      <c r="M30" s="7">
        <f t="shared" si="15"/>
        <v>1.7757292264628315</v>
      </c>
      <c r="N30" s="16"/>
      <c r="O30" s="4">
        <v>-3.52</v>
      </c>
      <c r="P30" s="4">
        <f t="shared" si="7"/>
        <v>-14.58465604668139</v>
      </c>
      <c r="Q30" s="4">
        <f t="shared" si="8"/>
        <v>-10.938492035011043</v>
      </c>
      <c r="R30" s="4">
        <f>P30*諸条件!L$21</f>
        <v>-9.2447130837035729</v>
      </c>
      <c r="S30" s="4">
        <f t="shared" si="9"/>
        <v>5174.8514503711194</v>
      </c>
      <c r="T30" s="4">
        <f t="shared" si="10"/>
        <v>1.9324226204179911E-4</v>
      </c>
      <c r="U30" s="4">
        <f t="shared" si="11"/>
        <v>3.7342571839031356E-8</v>
      </c>
      <c r="V30" s="4">
        <f t="shared" si="0"/>
        <v>2.8006928879273517E-8</v>
      </c>
      <c r="W30" s="4">
        <f t="shared" si="1"/>
        <v>6.6310296205855864E-8</v>
      </c>
    </row>
    <row r="31" spans="2:23" x14ac:dyDescent="0.15">
      <c r="B31" s="6">
        <v>-17.5</v>
      </c>
      <c r="C31" s="4">
        <f t="shared" si="2"/>
        <v>-19912392.198788103</v>
      </c>
      <c r="D31" s="4">
        <f t="shared" si="3"/>
        <v>19912392.198788125</v>
      </c>
      <c r="E31" s="4">
        <f t="shared" si="4"/>
        <v>-0.99999999999999889</v>
      </c>
      <c r="F31" s="4">
        <f t="shared" si="5"/>
        <v>5.0219983114879605E-8</v>
      </c>
      <c r="G31" s="7">
        <f t="shared" si="6"/>
        <v>2.5220467040587925E-15</v>
      </c>
      <c r="H31" s="7"/>
      <c r="I31" s="7"/>
      <c r="J31" s="7">
        <f t="shared" si="12"/>
        <v>0.75</v>
      </c>
      <c r="K31" s="7">
        <f t="shared" si="13"/>
        <v>0.75</v>
      </c>
      <c r="L31" s="7">
        <f t="shared" si="14"/>
        <v>4.1433681950799404</v>
      </c>
      <c r="M31" s="7">
        <f t="shared" si="15"/>
        <v>1.7757292264628315</v>
      </c>
      <c r="N31" s="16"/>
      <c r="O31" s="4">
        <v>-3.5</v>
      </c>
      <c r="P31" s="4">
        <f t="shared" si="7"/>
        <v>-14.501788682779791</v>
      </c>
      <c r="Q31" s="4">
        <f t="shared" si="8"/>
        <v>-10.876341512084844</v>
      </c>
      <c r="R31" s="4">
        <f>P31*諸条件!L$21</f>
        <v>-9.1921863048188932</v>
      </c>
      <c r="S31" s="4">
        <f t="shared" si="9"/>
        <v>4910.0486771963506</v>
      </c>
      <c r="T31" s="4">
        <f t="shared" si="10"/>
        <v>2.0366396867800552E-4</v>
      </c>
      <c r="U31" s="4">
        <f t="shared" si="11"/>
        <v>4.1479012137675611E-8</v>
      </c>
      <c r="V31" s="4">
        <f t="shared" si="0"/>
        <v>3.1109259103256708E-8</v>
      </c>
      <c r="W31" s="4">
        <f t="shared" si="1"/>
        <v>7.3655494137677118E-8</v>
      </c>
    </row>
    <row r="32" spans="2:23" x14ac:dyDescent="0.15">
      <c r="B32" s="6">
        <v>-17.399999999999999</v>
      </c>
      <c r="C32" s="4">
        <f t="shared" si="2"/>
        <v>-18017477.54407078</v>
      </c>
      <c r="D32" s="4">
        <f t="shared" si="3"/>
        <v>18017477.54407081</v>
      </c>
      <c r="E32" s="4">
        <f t="shared" si="4"/>
        <v>-0.99999999999999833</v>
      </c>
      <c r="F32" s="4">
        <f t="shared" si="5"/>
        <v>5.5501664844815079E-8</v>
      </c>
      <c r="G32" s="7">
        <f t="shared" si="6"/>
        <v>3.0804348005461822E-15</v>
      </c>
      <c r="H32" s="7"/>
      <c r="I32" s="7"/>
      <c r="J32" s="7">
        <f t="shared" si="12"/>
        <v>0.75</v>
      </c>
      <c r="K32" s="7">
        <f t="shared" si="13"/>
        <v>0.75</v>
      </c>
      <c r="L32" s="7">
        <f t="shared" si="14"/>
        <v>4.1433681950799404</v>
      </c>
      <c r="M32" s="7">
        <f t="shared" si="15"/>
        <v>1.7757292264628315</v>
      </c>
      <c r="N32" s="16"/>
      <c r="O32" s="4">
        <v>-3.48</v>
      </c>
      <c r="P32" s="4">
        <f t="shared" si="7"/>
        <v>-14.418921318878192</v>
      </c>
      <c r="Q32" s="4">
        <f t="shared" si="8"/>
        <v>-10.814190989158645</v>
      </c>
      <c r="R32" s="4">
        <f>P32*諸条件!L$21</f>
        <v>-9.1396595259342135</v>
      </c>
      <c r="S32" s="4">
        <f t="shared" si="9"/>
        <v>4658.7961502682865</v>
      </c>
      <c r="T32" s="4">
        <f t="shared" si="10"/>
        <v>2.1464772609602439E-4</v>
      </c>
      <c r="U32" s="4">
        <f t="shared" si="11"/>
        <v>4.6073646318193908E-8</v>
      </c>
      <c r="V32" s="4">
        <f t="shared" si="0"/>
        <v>3.4555234738645429E-8</v>
      </c>
      <c r="W32" s="4">
        <f t="shared" si="1"/>
        <v>8.1814320336928547E-8</v>
      </c>
    </row>
    <row r="33" spans="2:23" x14ac:dyDescent="0.15">
      <c r="B33" s="6">
        <v>-17.3</v>
      </c>
      <c r="C33" s="4">
        <f t="shared" si="2"/>
        <v>-16302887.86049792</v>
      </c>
      <c r="D33" s="4">
        <f t="shared" si="3"/>
        <v>16302887.86049795</v>
      </c>
      <c r="E33" s="4">
        <f t="shared" si="4"/>
        <v>-0.99999999999999822</v>
      </c>
      <c r="F33" s="4">
        <f t="shared" si="5"/>
        <v>6.1338825891271048E-8</v>
      </c>
      <c r="G33" s="7">
        <f t="shared" si="6"/>
        <v>3.7624515617196631E-15</v>
      </c>
      <c r="H33" s="7"/>
      <c r="I33" s="7"/>
      <c r="J33" s="7">
        <f t="shared" si="12"/>
        <v>0.75</v>
      </c>
      <c r="K33" s="7">
        <f t="shared" si="13"/>
        <v>0.75</v>
      </c>
      <c r="L33" s="7">
        <f t="shared" si="14"/>
        <v>4.1433681950799404</v>
      </c>
      <c r="M33" s="7">
        <f t="shared" si="15"/>
        <v>1.7757292264628315</v>
      </c>
      <c r="N33" s="16"/>
      <c r="O33" s="4">
        <v>-3.46</v>
      </c>
      <c r="P33" s="4">
        <f t="shared" si="7"/>
        <v>-14.336053954976594</v>
      </c>
      <c r="Q33" s="4">
        <f t="shared" si="8"/>
        <v>-10.752040466232446</v>
      </c>
      <c r="R33" s="4">
        <f>P33*諸条件!L$21</f>
        <v>-9.0871327470495338</v>
      </c>
      <c r="S33" s="4">
        <f t="shared" si="9"/>
        <v>4420.4004887604224</v>
      </c>
      <c r="T33" s="4">
        <f t="shared" si="10"/>
        <v>2.2622384612947639E-4</v>
      </c>
      <c r="U33" s="4">
        <f t="shared" si="11"/>
        <v>5.1177228557613008E-8</v>
      </c>
      <c r="V33" s="4">
        <f t="shared" si="0"/>
        <v>3.8382921418209758E-8</v>
      </c>
      <c r="W33" s="4">
        <f t="shared" si="1"/>
        <v>9.087690047912168E-8</v>
      </c>
    </row>
    <row r="34" spans="2:23" x14ac:dyDescent="0.15">
      <c r="B34" s="6">
        <v>-17.2</v>
      </c>
      <c r="C34" s="4">
        <f t="shared" si="2"/>
        <v>-14751462.958222702</v>
      </c>
      <c r="D34" s="4">
        <f>COSH(B34)</f>
        <v>14751462.958222736</v>
      </c>
      <c r="E34" s="4">
        <f>TANH(B34)</f>
        <v>-0.99999999999999778</v>
      </c>
      <c r="F34" s="4">
        <f t="shared" si="5"/>
        <v>6.7789886523938407E-8</v>
      </c>
      <c r="G34" s="7">
        <f t="shared" si="6"/>
        <v>4.5954687149284463E-15</v>
      </c>
      <c r="H34" s="7"/>
      <c r="I34" s="7"/>
      <c r="J34" s="7">
        <f t="shared" si="12"/>
        <v>0.75</v>
      </c>
      <c r="K34" s="7">
        <f t="shared" si="13"/>
        <v>0.75</v>
      </c>
      <c r="L34" s="7">
        <f t="shared" si="14"/>
        <v>4.1433681950799404</v>
      </c>
      <c r="M34" s="7">
        <f t="shared" si="15"/>
        <v>1.7757292264628315</v>
      </c>
      <c r="N34" s="16"/>
      <c r="O34" s="4">
        <v>-3.44</v>
      </c>
      <c r="P34" s="4">
        <f t="shared" si="7"/>
        <v>-14.253186591074995</v>
      </c>
      <c r="Q34" s="4">
        <f t="shared" si="8"/>
        <v>-10.689889943306246</v>
      </c>
      <c r="R34" s="4">
        <f>P34*諸条件!L$21</f>
        <v>-9.0346059681648558</v>
      </c>
      <c r="S34" s="4">
        <f t="shared" si="9"/>
        <v>4194.2037928982509</v>
      </c>
      <c r="T34" s="4">
        <f t="shared" si="10"/>
        <v>2.3842427535191051E-4</v>
      </c>
      <c r="U34" s="4">
        <f t="shared" si="11"/>
        <v>5.6846135077083643E-8</v>
      </c>
      <c r="V34" s="4">
        <f t="shared" si="0"/>
        <v>4.2634601307812732E-8</v>
      </c>
      <c r="W34" s="4">
        <f t="shared" si="1"/>
        <v>1.0094334346783136E-7</v>
      </c>
    </row>
    <row r="35" spans="2:23" x14ac:dyDescent="0.15">
      <c r="B35" s="6">
        <v>-17.100000000000001</v>
      </c>
      <c r="C35" s="4">
        <f t="shared" si="2"/>
        <v>-13347675.655371353</v>
      </c>
      <c r="D35" s="4">
        <f t="shared" ref="D35:D52" si="16">COSH(B35)</f>
        <v>13347675.65537139</v>
      </c>
      <c r="E35" s="4">
        <f t="shared" ref="E35:E52" si="17">TANH(B35)</f>
        <v>-0.99999999999999722</v>
      </c>
      <c r="F35" s="4">
        <f t="shared" si="5"/>
        <v>7.4919411125904796E-8</v>
      </c>
      <c r="G35" s="7">
        <f t="shared" si="6"/>
        <v>5.6129181634523472E-15</v>
      </c>
      <c r="H35" s="7"/>
      <c r="I35" s="7"/>
      <c r="J35" s="7">
        <f t="shared" si="12"/>
        <v>0.75</v>
      </c>
      <c r="K35" s="7">
        <f t="shared" si="13"/>
        <v>0.75</v>
      </c>
      <c r="L35" s="7">
        <f t="shared" si="14"/>
        <v>4.1433681950799404</v>
      </c>
      <c r="M35" s="7">
        <f t="shared" si="15"/>
        <v>1.7757292264628315</v>
      </c>
      <c r="N35" s="16"/>
      <c r="O35" s="4">
        <v>-3.42</v>
      </c>
      <c r="P35" s="4">
        <f t="shared" si="7"/>
        <v>-14.170319227173396</v>
      </c>
      <c r="Q35" s="4">
        <f t="shared" si="8"/>
        <v>-10.627739420380047</v>
      </c>
      <c r="R35" s="4">
        <f>P35*諸条件!L$21</f>
        <v>-8.9820791892801761</v>
      </c>
      <c r="S35" s="4">
        <f t="shared" si="9"/>
        <v>3979.5818283552489</v>
      </c>
      <c r="T35" s="4">
        <f t="shared" si="10"/>
        <v>2.5128268323943408E-4</v>
      </c>
      <c r="U35" s="4">
        <f t="shared" si="11"/>
        <v>6.3142986896009769E-8</v>
      </c>
      <c r="V35" s="4">
        <f t="shared" si="0"/>
        <v>4.7357240172007327E-8</v>
      </c>
      <c r="W35" s="4">
        <f t="shared" si="1"/>
        <v>1.1212484727740413E-7</v>
      </c>
    </row>
    <row r="36" spans="2:23" x14ac:dyDescent="0.15">
      <c r="B36" s="6">
        <v>-17</v>
      </c>
      <c r="C36" s="4">
        <f t="shared" si="2"/>
        <v>-12077476.376787629</v>
      </c>
      <c r="D36" s="4">
        <f t="shared" si="16"/>
        <v>12077476.37678767</v>
      </c>
      <c r="E36" s="4">
        <f t="shared" si="17"/>
        <v>-0.99999999999999656</v>
      </c>
      <c r="F36" s="4">
        <f t="shared" si="5"/>
        <v>8.2798754375703191E-8</v>
      </c>
      <c r="G36" s="7">
        <f t="shared" si="6"/>
        <v>6.8556337261680283E-15</v>
      </c>
      <c r="H36" s="7"/>
      <c r="I36" s="7"/>
      <c r="J36" s="7">
        <f t="shared" si="12"/>
        <v>0.75</v>
      </c>
      <c r="K36" s="7">
        <f t="shared" si="13"/>
        <v>0.75</v>
      </c>
      <c r="L36" s="7">
        <f t="shared" si="14"/>
        <v>4.1433681950799404</v>
      </c>
      <c r="M36" s="7">
        <f t="shared" si="15"/>
        <v>1.7757292264628315</v>
      </c>
      <c r="N36" s="16"/>
      <c r="O36" s="4">
        <v>-3.4</v>
      </c>
      <c r="P36" s="4">
        <f t="shared" si="7"/>
        <v>-14.087451863271797</v>
      </c>
      <c r="Q36" s="4">
        <f t="shared" si="8"/>
        <v>-10.565588897453848</v>
      </c>
      <c r="R36" s="4">
        <f>P36*諸条件!L$21</f>
        <v>-8.9295524103954964</v>
      </c>
      <c r="S36" s="4">
        <f t="shared" si="9"/>
        <v>3775.9423035553746</v>
      </c>
      <c r="T36" s="4">
        <f t="shared" si="10"/>
        <v>2.6483455508798798E-4</v>
      </c>
      <c r="U36" s="4">
        <f t="shared" si="11"/>
        <v>7.0137341568652533E-8</v>
      </c>
      <c r="V36" s="4">
        <f t="shared" si="0"/>
        <v>5.2603006176489399E-8</v>
      </c>
      <c r="W36" s="4">
        <f t="shared" si="1"/>
        <v>1.2454492728986276E-7</v>
      </c>
    </row>
    <row r="37" spans="2:23" x14ac:dyDescent="0.15">
      <c r="B37" s="6">
        <v>-16.899999999999999</v>
      </c>
      <c r="C37" s="4">
        <f t="shared" si="2"/>
        <v>-10928152.541162794</v>
      </c>
      <c r="D37" s="4">
        <f t="shared" si="16"/>
        <v>10928152.541162839</v>
      </c>
      <c r="E37" s="4">
        <f t="shared" si="17"/>
        <v>-0.99999999999999589</v>
      </c>
      <c r="F37" s="4">
        <f t="shared" si="5"/>
        <v>9.1506775388916042E-8</v>
      </c>
      <c r="G37" s="7">
        <f t="shared" si="6"/>
        <v>8.373489942077531E-15</v>
      </c>
      <c r="H37" s="7"/>
      <c r="I37" s="7"/>
      <c r="J37" s="7">
        <f t="shared" si="12"/>
        <v>0.75</v>
      </c>
      <c r="K37" s="7">
        <f t="shared" si="13"/>
        <v>0.75</v>
      </c>
      <c r="L37" s="7">
        <f t="shared" si="14"/>
        <v>4.1433681950799404</v>
      </c>
      <c r="M37" s="7">
        <f t="shared" si="15"/>
        <v>1.7757292264628315</v>
      </c>
      <c r="N37" s="16"/>
      <c r="O37" s="4">
        <v>-3.38</v>
      </c>
      <c r="P37" s="4">
        <f t="shared" si="7"/>
        <v>-14.004584499370198</v>
      </c>
      <c r="Q37" s="4">
        <f t="shared" si="8"/>
        <v>-10.503438374527649</v>
      </c>
      <c r="R37" s="4">
        <f>P37*諸条件!L$21</f>
        <v>-8.8770256315108167</v>
      </c>
      <c r="S37" s="4">
        <f t="shared" si="9"/>
        <v>3582.7232351277862</v>
      </c>
      <c r="T37" s="4">
        <f t="shared" si="10"/>
        <v>2.7911728994169224E-4</v>
      </c>
      <c r="U37" s="4">
        <f t="shared" si="11"/>
        <v>7.7906461544394694E-8</v>
      </c>
      <c r="V37" s="4">
        <f t="shared" si="0"/>
        <v>5.8429846158296017E-8</v>
      </c>
      <c r="W37" s="4">
        <f t="shared" si="1"/>
        <v>1.3834078069468431E-7</v>
      </c>
    </row>
    <row r="38" spans="2:23" x14ac:dyDescent="0.15">
      <c r="B38" s="6">
        <v>-16.8</v>
      </c>
      <c r="C38" s="4">
        <f t="shared" si="2"/>
        <v>-9888201.3292488679</v>
      </c>
      <c r="D38" s="4">
        <f t="shared" si="16"/>
        <v>9888201.3292489201</v>
      </c>
      <c r="E38" s="4">
        <f t="shared" si="17"/>
        <v>-0.99999999999999467</v>
      </c>
      <c r="F38" s="4">
        <f t="shared" si="5"/>
        <v>1.0113062696671015E-7</v>
      </c>
      <c r="G38" s="7">
        <f t="shared" si="6"/>
        <v>1.0227403710679883E-14</v>
      </c>
      <c r="H38" s="7"/>
      <c r="I38" s="7"/>
      <c r="J38" s="7">
        <f t="shared" si="12"/>
        <v>0.75</v>
      </c>
      <c r="K38" s="7">
        <f t="shared" si="13"/>
        <v>0.75</v>
      </c>
      <c r="L38" s="7">
        <f t="shared" si="14"/>
        <v>4.1433681950799404</v>
      </c>
      <c r="M38" s="7">
        <f t="shared" si="15"/>
        <v>1.7757292264628315</v>
      </c>
      <c r="N38" s="16"/>
      <c r="O38" s="4">
        <v>-3.36</v>
      </c>
      <c r="P38" s="4">
        <f t="shared" si="7"/>
        <v>-13.921717135468599</v>
      </c>
      <c r="Q38" s="4">
        <f t="shared" si="8"/>
        <v>-10.44128785160145</v>
      </c>
      <c r="R38" s="4">
        <f>P38*諸条件!L$21</f>
        <v>-8.824498852626137</v>
      </c>
      <c r="S38" s="4">
        <f t="shared" si="9"/>
        <v>3399.3913970030744</v>
      </c>
      <c r="T38" s="4">
        <f t="shared" si="10"/>
        <v>2.941703038025002E-4</v>
      </c>
      <c r="U38" s="4">
        <f t="shared" si="11"/>
        <v>8.6536167639255261E-8</v>
      </c>
      <c r="V38" s="4">
        <f t="shared" si="0"/>
        <v>6.4902125729441439E-8</v>
      </c>
      <c r="W38" s="4">
        <f t="shared" si="1"/>
        <v>1.5366480202311266E-7</v>
      </c>
    </row>
    <row r="39" spans="2:23" x14ac:dyDescent="0.15">
      <c r="B39" s="6">
        <v>-16.7</v>
      </c>
      <c r="C39" s="4">
        <f t="shared" si="2"/>
        <v>-8947214.5597772729</v>
      </c>
      <c r="D39" s="4">
        <f t="shared" si="16"/>
        <v>8947214.5597773287</v>
      </c>
      <c r="E39" s="4">
        <f t="shared" si="17"/>
        <v>-0.99999999999999378</v>
      </c>
      <c r="F39" s="4">
        <f t="shared" si="5"/>
        <v>1.11766627850365E-7</v>
      </c>
      <c r="G39" s="7">
        <f t="shared" si="6"/>
        <v>1.2491779101041985E-14</v>
      </c>
      <c r="H39" s="7"/>
      <c r="I39" s="7"/>
      <c r="J39" s="7">
        <f t="shared" si="12"/>
        <v>0.75</v>
      </c>
      <c r="K39" s="7">
        <f t="shared" si="13"/>
        <v>0.75</v>
      </c>
      <c r="L39" s="7">
        <f t="shared" si="14"/>
        <v>4.1433681950799404</v>
      </c>
      <c r="M39" s="7">
        <f t="shared" si="15"/>
        <v>1.7757292264628315</v>
      </c>
      <c r="N39" s="16"/>
      <c r="O39" s="4">
        <v>-3.34</v>
      </c>
      <c r="P39" s="4">
        <f t="shared" si="7"/>
        <v>-13.838849771567</v>
      </c>
      <c r="Q39" s="4">
        <f t="shared" si="8"/>
        <v>-10.379137328675251</v>
      </c>
      <c r="R39" s="4">
        <f>P39*諸条件!L$21</f>
        <v>-8.7719720737414573</v>
      </c>
      <c r="S39" s="4">
        <f t="shared" si="9"/>
        <v>3225.4408488709146</v>
      </c>
      <c r="T39" s="4">
        <f t="shared" si="10"/>
        <v>3.1003513840598135E-4</v>
      </c>
      <c r="U39" s="4">
        <f t="shared" si="11"/>
        <v>9.6121787046416016E-8</v>
      </c>
      <c r="V39" s="4">
        <f t="shared" si="0"/>
        <v>7.2091340284812019E-8</v>
      </c>
      <c r="W39" s="4">
        <f t="shared" si="1"/>
        <v>1.7068626655815732E-7</v>
      </c>
    </row>
    <row r="40" spans="2:23" x14ac:dyDescent="0.15">
      <c r="B40" s="6">
        <v>-16.600000000000001</v>
      </c>
      <c r="C40" s="4">
        <f t="shared" si="2"/>
        <v>-8095774.5208826242</v>
      </c>
      <c r="D40" s="4">
        <f t="shared" si="16"/>
        <v>8095774.5208826857</v>
      </c>
      <c r="E40" s="4">
        <f t="shared" si="17"/>
        <v>-0.99999999999999245</v>
      </c>
      <c r="F40" s="4">
        <f t="shared" si="5"/>
        <v>1.2352122671160679E-7</v>
      </c>
      <c r="G40" s="7">
        <f t="shared" si="6"/>
        <v>1.5257493448340162E-14</v>
      </c>
      <c r="H40" s="7"/>
      <c r="I40" s="7"/>
      <c r="J40" s="7">
        <f t="shared" si="12"/>
        <v>0.75</v>
      </c>
      <c r="K40" s="7">
        <f t="shared" si="13"/>
        <v>0.75</v>
      </c>
      <c r="L40" s="7">
        <f t="shared" si="14"/>
        <v>4.1433681950799404</v>
      </c>
      <c r="M40" s="7">
        <f t="shared" si="15"/>
        <v>1.7757292264628315</v>
      </c>
      <c r="N40" s="16"/>
      <c r="O40" s="4">
        <v>-3.32</v>
      </c>
      <c r="P40" s="4">
        <f t="shared" si="7"/>
        <v>-13.755982407665401</v>
      </c>
      <c r="Q40" s="4">
        <f t="shared" si="8"/>
        <v>-10.316986805749051</v>
      </c>
      <c r="R40" s="4">
        <f>P40*諸条件!L$21</f>
        <v>-8.7194452948567776</v>
      </c>
      <c r="S40" s="4">
        <f t="shared" si="9"/>
        <v>3060.3915399381463</v>
      </c>
      <c r="T40" s="4">
        <f t="shared" si="10"/>
        <v>3.2675557586341096E-4</v>
      </c>
      <c r="U40" s="4">
        <f t="shared" si="11"/>
        <v>1.0676920635782932E-7</v>
      </c>
      <c r="V40" s="4">
        <f t="shared" si="0"/>
        <v>8.0076904768371994E-8</v>
      </c>
      <c r="W40" s="4">
        <f t="shared" si="1"/>
        <v>1.8959320021583869E-7</v>
      </c>
    </row>
    <row r="41" spans="2:23" x14ac:dyDescent="0.15">
      <c r="B41" s="6">
        <v>-16.5</v>
      </c>
      <c r="C41" s="4">
        <f t="shared" si="2"/>
        <v>-7325359.7144767242</v>
      </c>
      <c r="D41" s="4">
        <f t="shared" si="16"/>
        <v>7325359.7144767931</v>
      </c>
      <c r="E41" s="4">
        <f t="shared" si="17"/>
        <v>-0.99999999999999056</v>
      </c>
      <c r="F41" s="4">
        <f t="shared" si="5"/>
        <v>1.3651206752669676E-7</v>
      </c>
      <c r="G41" s="7">
        <f t="shared" si="6"/>
        <v>1.8635544580413417E-14</v>
      </c>
      <c r="H41" s="7"/>
      <c r="I41" s="7"/>
      <c r="J41" s="7">
        <f t="shared" si="12"/>
        <v>0.75</v>
      </c>
      <c r="K41" s="7">
        <f t="shared" si="13"/>
        <v>0.75</v>
      </c>
      <c r="L41" s="7">
        <f t="shared" si="14"/>
        <v>4.1433681950799404</v>
      </c>
      <c r="M41" s="7">
        <f t="shared" si="15"/>
        <v>1.7757292264628315</v>
      </c>
      <c r="N41" s="16"/>
      <c r="O41" s="4">
        <v>-3.3</v>
      </c>
      <c r="P41" s="4">
        <f t="shared" si="7"/>
        <v>-13.673115043763802</v>
      </c>
      <c r="Q41" s="4">
        <f t="shared" si="8"/>
        <v>-10.254836282822852</v>
      </c>
      <c r="R41" s="4">
        <f>P41*諸条件!L$21</f>
        <v>-8.6669185159720996</v>
      </c>
      <c r="S41" s="4">
        <f t="shared" si="9"/>
        <v>2903.7879841340828</v>
      </c>
      <c r="T41" s="4">
        <f t="shared" si="10"/>
        <v>3.4437775948652899E-4</v>
      </c>
      <c r="U41" s="4">
        <f t="shared" si="11"/>
        <v>1.1859604122896161E-7</v>
      </c>
      <c r="V41" s="4">
        <f t="shared" si="0"/>
        <v>8.8947030921721201E-8</v>
      </c>
      <c r="W41" s="4">
        <f t="shared" si="1"/>
        <v>2.1059445655305807E-7</v>
      </c>
    </row>
    <row r="42" spans="2:23" x14ac:dyDescent="0.15">
      <c r="B42" s="6">
        <v>-16.399999999999999</v>
      </c>
      <c r="C42" s="4">
        <f t="shared" si="2"/>
        <v>-6628259.5702317376</v>
      </c>
      <c r="D42" s="4">
        <f t="shared" si="16"/>
        <v>6628259.5702318121</v>
      </c>
      <c r="E42" s="4">
        <f t="shared" si="17"/>
        <v>-0.99999999999998879</v>
      </c>
      <c r="F42" s="4">
        <f t="shared" si="5"/>
        <v>1.5086916699688432E-7</v>
      </c>
      <c r="G42" s="7">
        <f t="shared" si="6"/>
        <v>2.2761505550333768E-14</v>
      </c>
      <c r="H42" s="7"/>
      <c r="I42" s="7"/>
      <c r="J42" s="7">
        <f t="shared" si="12"/>
        <v>0.75</v>
      </c>
      <c r="K42" s="7">
        <f t="shared" si="13"/>
        <v>0.75</v>
      </c>
      <c r="L42" s="7">
        <f t="shared" si="14"/>
        <v>4.1433681950799404</v>
      </c>
      <c r="M42" s="7">
        <f t="shared" si="15"/>
        <v>1.7757292264628315</v>
      </c>
      <c r="N42" s="16"/>
      <c r="O42" s="4">
        <v>-3.28</v>
      </c>
      <c r="P42" s="4">
        <f t="shared" si="7"/>
        <v>-13.590247679862204</v>
      </c>
      <c r="Q42" s="4">
        <f t="shared" si="8"/>
        <v>-10.192685759896653</v>
      </c>
      <c r="R42" s="4">
        <f>P42*諸条件!L$21</f>
        <v>-8.6143917370874199</v>
      </c>
      <c r="S42" s="4">
        <f t="shared" si="9"/>
        <v>2755.1980031069766</v>
      </c>
      <c r="T42" s="4">
        <f t="shared" si="10"/>
        <v>3.6295032112839873E-4</v>
      </c>
      <c r="U42" s="4">
        <f t="shared" si="11"/>
        <v>1.3173293560720775E-7</v>
      </c>
      <c r="V42" s="4">
        <f t="shared" si="0"/>
        <v>9.8799701705405821E-8</v>
      </c>
      <c r="W42" s="4">
        <f t="shared" si="1"/>
        <v>2.3392202384546501E-7</v>
      </c>
    </row>
    <row r="43" spans="2:23" x14ac:dyDescent="0.15">
      <c r="B43" s="6">
        <v>-16.3</v>
      </c>
      <c r="C43" s="4">
        <f t="shared" si="2"/>
        <v>-5997497.2756006289</v>
      </c>
      <c r="D43" s="4">
        <f t="shared" si="16"/>
        <v>5997497.2756007127</v>
      </c>
      <c r="E43" s="4">
        <f t="shared" si="17"/>
        <v>-0.99999999999998601</v>
      </c>
      <c r="F43" s="4">
        <f t="shared" si="5"/>
        <v>1.6673621579925426E-7</v>
      </c>
      <c r="G43" s="7">
        <f t="shared" si="6"/>
        <v>2.7800965659055486E-14</v>
      </c>
      <c r="H43" s="7"/>
      <c r="I43" s="7"/>
      <c r="J43" s="7">
        <f t="shared" si="12"/>
        <v>0.75</v>
      </c>
      <c r="K43" s="7">
        <f t="shared" si="13"/>
        <v>0.75</v>
      </c>
      <c r="L43" s="7">
        <f t="shared" si="14"/>
        <v>4.1433681950799404</v>
      </c>
      <c r="M43" s="7">
        <f t="shared" si="15"/>
        <v>1.7757292264628315</v>
      </c>
      <c r="N43" s="16"/>
      <c r="O43" s="4">
        <v>-3.26</v>
      </c>
      <c r="P43" s="4">
        <f t="shared" si="7"/>
        <v>-13.507380315960605</v>
      </c>
      <c r="Q43" s="4">
        <f t="shared" si="8"/>
        <v>-10.130535236970454</v>
      </c>
      <c r="R43" s="4">
        <f>P43*諸条件!L$21</f>
        <v>-8.5618649582027402</v>
      </c>
      <c r="S43" s="4">
        <f t="shared" si="9"/>
        <v>2614.2115335427843</v>
      </c>
      <c r="T43" s="4">
        <f t="shared" si="10"/>
        <v>3.8252451539175876E-4</v>
      </c>
      <c r="U43" s="4">
        <f t="shared" si="11"/>
        <v>1.4632500487569987E-7</v>
      </c>
      <c r="V43" s="4">
        <f t="shared" si="0"/>
        <v>1.0974375365677491E-7</v>
      </c>
      <c r="W43" s="4">
        <f t="shared" si="1"/>
        <v>2.598335877200966E-7</v>
      </c>
    </row>
    <row r="44" spans="2:23" x14ac:dyDescent="0.15">
      <c r="B44" s="6">
        <v>-16.2</v>
      </c>
      <c r="C44" s="4">
        <f t="shared" si="2"/>
        <v>-5426759.9495321596</v>
      </c>
      <c r="D44" s="4">
        <f t="shared" si="16"/>
        <v>5426759.9495322509</v>
      </c>
      <c r="E44" s="4">
        <f t="shared" si="17"/>
        <v>-0.99999999999998324</v>
      </c>
      <c r="F44" s="4">
        <f t="shared" si="5"/>
        <v>1.8427201669132114E-7</v>
      </c>
      <c r="G44" s="7">
        <f t="shared" si="6"/>
        <v>3.3956176135486534E-14</v>
      </c>
      <c r="H44" s="7"/>
      <c r="I44" s="7"/>
      <c r="J44" s="7">
        <f t="shared" si="12"/>
        <v>0.75</v>
      </c>
      <c r="K44" s="7">
        <f t="shared" si="13"/>
        <v>0.75</v>
      </c>
      <c r="L44" s="7">
        <f t="shared" si="14"/>
        <v>4.1433681950799404</v>
      </c>
      <c r="M44" s="7">
        <f t="shared" si="15"/>
        <v>1.7757292264628315</v>
      </c>
      <c r="N44" s="16"/>
      <c r="O44" s="4">
        <v>-3.24</v>
      </c>
      <c r="P44" s="4">
        <f t="shared" si="7"/>
        <v>-13.424512952059008</v>
      </c>
      <c r="Q44" s="4">
        <f t="shared" si="8"/>
        <v>-10.068384714044257</v>
      </c>
      <c r="R44" s="4">
        <f>P44*諸条件!L$21</f>
        <v>-8.5093381793180622</v>
      </c>
      <c r="S44" s="4">
        <f t="shared" si="9"/>
        <v>2480.4394955146827</v>
      </c>
      <c r="T44" s="4">
        <f t="shared" si="10"/>
        <v>4.0315436107523495E-4</v>
      </c>
      <c r="U44" s="4">
        <f t="shared" si="11"/>
        <v>1.6253343885398091E-7</v>
      </c>
      <c r="V44" s="4">
        <f t="shared" si="0"/>
        <v>1.2190007914048568E-7</v>
      </c>
      <c r="W44" s="4">
        <f t="shared" si="1"/>
        <v>2.8861537765052343E-7</v>
      </c>
    </row>
    <row r="45" spans="2:23" x14ac:dyDescent="0.15">
      <c r="B45" s="6">
        <v>-16.100000000000001</v>
      </c>
      <c r="C45" s="4">
        <f t="shared" si="2"/>
        <v>-4910335.4610356344</v>
      </c>
      <c r="D45" s="4">
        <f t="shared" si="16"/>
        <v>4910335.4610357368</v>
      </c>
      <c r="E45" s="4">
        <f t="shared" si="17"/>
        <v>-0.99999999999997913</v>
      </c>
      <c r="F45" s="4">
        <f t="shared" si="5"/>
        <v>2.036520738623976E-7</v>
      </c>
      <c r="G45" s="7">
        <f t="shared" si="6"/>
        <v>4.147416718845545E-14</v>
      </c>
      <c r="H45" s="7"/>
      <c r="I45" s="7"/>
      <c r="J45" s="7">
        <f t="shared" si="12"/>
        <v>0.75</v>
      </c>
      <c r="K45" s="7">
        <f t="shared" si="13"/>
        <v>0.75</v>
      </c>
      <c r="L45" s="7">
        <f t="shared" si="14"/>
        <v>4.1433681950799404</v>
      </c>
      <c r="M45" s="7">
        <f t="shared" si="15"/>
        <v>1.7757292264628315</v>
      </c>
      <c r="N45" s="16"/>
      <c r="O45" s="4">
        <v>-3.22</v>
      </c>
      <c r="P45" s="4">
        <f t="shared" si="7"/>
        <v>-13.341645588157409</v>
      </c>
      <c r="Q45" s="4">
        <f t="shared" si="8"/>
        <v>-10.006234191118057</v>
      </c>
      <c r="R45" s="4">
        <f>P45*諸条件!L$21</f>
        <v>-8.4568114004333825</v>
      </c>
      <c r="S45" s="4">
        <f t="shared" si="9"/>
        <v>2353.512718740375</v>
      </c>
      <c r="T45" s="4">
        <f t="shared" si="10"/>
        <v>4.2489679024773261E-4</v>
      </c>
      <c r="U45" s="4">
        <f t="shared" si="11"/>
        <v>1.8053728236282568E-7</v>
      </c>
      <c r="V45" s="4">
        <f t="shared" si="0"/>
        <v>1.3540296177211926E-7</v>
      </c>
      <c r="W45" s="4">
        <f t="shared" si="1"/>
        <v>3.2058532875784221E-7</v>
      </c>
    </row>
    <row r="46" spans="2:23" x14ac:dyDescent="0.15">
      <c r="B46" s="6">
        <v>-16</v>
      </c>
      <c r="C46" s="4">
        <f t="shared" si="2"/>
        <v>-4443055.2602538802</v>
      </c>
      <c r="D46" s="4">
        <f t="shared" si="16"/>
        <v>4443055.2602539919</v>
      </c>
      <c r="E46" s="4">
        <f t="shared" si="17"/>
        <v>-0.9999999999999748</v>
      </c>
      <c r="F46" s="4">
        <f t="shared" si="5"/>
        <v>2.250703494385154E-7</v>
      </c>
      <c r="G46" s="7">
        <f t="shared" si="6"/>
        <v>5.0656662196375427E-14</v>
      </c>
      <c r="H46" s="7"/>
      <c r="I46" s="7"/>
      <c r="J46" s="7">
        <f t="shared" si="12"/>
        <v>0.75</v>
      </c>
      <c r="K46" s="7">
        <f t="shared" si="13"/>
        <v>0.75</v>
      </c>
      <c r="L46" s="7">
        <f t="shared" si="14"/>
        <v>4.1433681950799404</v>
      </c>
      <c r="M46" s="7">
        <f t="shared" si="15"/>
        <v>1.7757292264628315</v>
      </c>
      <c r="N46" s="16"/>
      <c r="O46" s="4">
        <v>-3.2</v>
      </c>
      <c r="P46" s="4">
        <f t="shared" si="7"/>
        <v>-13.25877822425581</v>
      </c>
      <c r="Q46" s="4">
        <f t="shared" si="8"/>
        <v>-9.9440836681918583</v>
      </c>
      <c r="R46" s="4">
        <f>P46*諸条件!L$21</f>
        <v>-8.4042846215487028</v>
      </c>
      <c r="S46" s="4">
        <f t="shared" si="9"/>
        <v>2233.0809237840267</v>
      </c>
      <c r="T46" s="4">
        <f t="shared" si="10"/>
        <v>4.4781180536237271E-4</v>
      </c>
      <c r="U46" s="4">
        <f t="shared" si="11"/>
        <v>2.0053541302190759E-7</v>
      </c>
      <c r="V46" s="4">
        <f t="shared" si="0"/>
        <v>1.5040155976643068E-7</v>
      </c>
      <c r="W46" s="4">
        <f t="shared" si="1"/>
        <v>3.5609659384379638E-7</v>
      </c>
    </row>
    <row r="47" spans="2:23" x14ac:dyDescent="0.15">
      <c r="B47" s="6">
        <v>-15.9</v>
      </c>
      <c r="C47" s="4">
        <f t="shared" si="2"/>
        <v>-4020242.649879199</v>
      </c>
      <c r="D47" s="4">
        <f t="shared" si="16"/>
        <v>4020242.6498793238</v>
      </c>
      <c r="E47" s="4">
        <f t="shared" si="17"/>
        <v>-0.99999999999996891</v>
      </c>
      <c r="F47" s="4">
        <f t="shared" si="5"/>
        <v>2.487412047205701E-7</v>
      </c>
      <c r="G47" s="7">
        <f t="shared" si="6"/>
        <v>6.1872186925840559E-14</v>
      </c>
      <c r="H47" s="7"/>
      <c r="I47" s="7"/>
      <c r="J47" s="7">
        <f t="shared" si="12"/>
        <v>0.75</v>
      </c>
      <c r="K47" s="7">
        <f t="shared" si="13"/>
        <v>0.75</v>
      </c>
      <c r="L47" s="7">
        <f t="shared" si="14"/>
        <v>4.1433681950799404</v>
      </c>
      <c r="M47" s="7">
        <f t="shared" si="15"/>
        <v>1.7757292264628315</v>
      </c>
      <c r="N47" s="16"/>
      <c r="O47" s="4">
        <v>-3.18</v>
      </c>
      <c r="P47" s="4">
        <f t="shared" si="7"/>
        <v>-13.175910860354211</v>
      </c>
      <c r="Q47" s="4">
        <f t="shared" si="8"/>
        <v>-9.8819331452656591</v>
      </c>
      <c r="R47" s="4">
        <f>P47*諸条件!L$21</f>
        <v>-8.3517578426640231</v>
      </c>
      <c r="S47" s="4">
        <f t="shared" si="9"/>
        <v>2118.8117553911629</v>
      </c>
      <c r="T47" s="4">
        <f t="shared" si="10"/>
        <v>4.7196264484354144E-4</v>
      </c>
      <c r="U47" s="4">
        <f t="shared" si="11"/>
        <v>2.2274873812771084E-7</v>
      </c>
      <c r="V47" s="4">
        <f t="shared" si="0"/>
        <v>1.6706155359578313E-7</v>
      </c>
      <c r="W47" s="4">
        <f t="shared" si="1"/>
        <v>3.9554144445109179E-7</v>
      </c>
    </row>
    <row r="48" spans="2:23" x14ac:dyDescent="0.15">
      <c r="B48" s="6">
        <v>-15.8</v>
      </c>
      <c r="C48" s="4">
        <f>SINH(B48)</f>
        <v>-3637665.9791947277</v>
      </c>
      <c r="D48" s="4">
        <f t="shared" si="16"/>
        <v>3637665.9791948656</v>
      </c>
      <c r="E48" s="4">
        <f t="shared" si="17"/>
        <v>-0.99999999999996214</v>
      </c>
      <c r="F48" s="4">
        <f t="shared" si="5"/>
        <v>2.7490154558427401E-7</v>
      </c>
      <c r="G48" s="7">
        <f t="shared" si="6"/>
        <v>7.5570859764622684E-14</v>
      </c>
      <c r="H48" s="7"/>
      <c r="I48" s="7"/>
      <c r="J48" s="7">
        <f t="shared" si="12"/>
        <v>0.75</v>
      </c>
      <c r="K48" s="7">
        <f t="shared" si="13"/>
        <v>0.75</v>
      </c>
      <c r="L48" s="7">
        <f t="shared" si="14"/>
        <v>4.1433681950799404</v>
      </c>
      <c r="M48" s="7">
        <f t="shared" si="15"/>
        <v>1.7757292264628315</v>
      </c>
      <c r="N48" s="16"/>
      <c r="O48" s="4">
        <v>-3.16</v>
      </c>
      <c r="P48" s="4">
        <f t="shared" si="7"/>
        <v>-13.093043496452612</v>
      </c>
      <c r="Q48" s="4">
        <f t="shared" si="8"/>
        <v>-9.81978262233946</v>
      </c>
      <c r="R48" s="4">
        <f>P48*諸条件!L$21</f>
        <v>-8.2992310637793434</v>
      </c>
      <c r="S48" s="4">
        <f t="shared" si="9"/>
        <v>2010.3898652889006</v>
      </c>
      <c r="T48" s="4">
        <f t="shared" si="10"/>
        <v>4.9741595760397265E-4</v>
      </c>
      <c r="U48" s="4">
        <f t="shared" si="11"/>
        <v>2.474226348790771E-7</v>
      </c>
      <c r="V48" s="4">
        <f t="shared" si="0"/>
        <v>1.8556697615930781E-7</v>
      </c>
      <c r="W48" s="4">
        <f t="shared" si="1"/>
        <v>4.3935560404321919E-7</v>
      </c>
    </row>
    <row r="49" spans="2:23" x14ac:dyDescent="0.15">
      <c r="B49" s="6">
        <v>-15.7</v>
      </c>
      <c r="C49" s="4">
        <f t="shared" si="2"/>
        <v>-3291496.2922917898</v>
      </c>
      <c r="D49" s="4">
        <f t="shared" si="16"/>
        <v>3291496.2922919416</v>
      </c>
      <c r="E49" s="4">
        <f t="shared" si="17"/>
        <v>-0.99999999999995393</v>
      </c>
      <c r="F49" s="4">
        <f>1/D49</f>
        <v>3.0381319351378579E-7</v>
      </c>
      <c r="G49" s="7">
        <f t="shared" si="6"/>
        <v>9.2302456553045056E-14</v>
      </c>
      <c r="H49" s="7"/>
      <c r="I49" s="7"/>
      <c r="J49" s="7">
        <f t="shared" si="12"/>
        <v>0.75</v>
      </c>
      <c r="K49" s="7">
        <f t="shared" si="13"/>
        <v>0.75</v>
      </c>
      <c r="L49" s="7">
        <f t="shared" si="14"/>
        <v>4.1433681950799404</v>
      </c>
      <c r="M49" s="7">
        <f t="shared" si="15"/>
        <v>1.7757292264628315</v>
      </c>
      <c r="N49" s="16"/>
      <c r="O49" s="4">
        <v>-3.14</v>
      </c>
      <c r="P49" s="4">
        <f t="shared" si="7"/>
        <v>-13.010176132551013</v>
      </c>
      <c r="Q49" s="4">
        <f t="shared" si="8"/>
        <v>-9.7576320994132608</v>
      </c>
      <c r="R49" s="4">
        <f>P49*諸条件!L$21</f>
        <v>-8.2467042848946654</v>
      </c>
      <c r="S49" s="4">
        <f t="shared" si="9"/>
        <v>1907.5160419202894</v>
      </c>
      <c r="T49" s="4">
        <f t="shared" si="10"/>
        <v>5.2424198697343782E-4</v>
      </c>
      <c r="U49" s="4">
        <f t="shared" si="11"/>
        <v>2.7482966090585813E-7</v>
      </c>
      <c r="V49" s="4">
        <f t="shared" si="0"/>
        <v>2.061222456793936E-7</v>
      </c>
      <c r="W49" s="4">
        <f t="shared" si="1"/>
        <v>4.8802306116940176E-7</v>
      </c>
    </row>
    <row r="50" spans="2:23" x14ac:dyDescent="0.15">
      <c r="B50" s="6">
        <v>-15.6</v>
      </c>
      <c r="C50" s="4">
        <f t="shared" si="2"/>
        <v>-2978269.006592223</v>
      </c>
      <c r="D50" s="4">
        <f t="shared" si="16"/>
        <v>2978269.0065923906</v>
      </c>
      <c r="E50" s="4">
        <f t="shared" si="17"/>
        <v>-0.99999999999994371</v>
      </c>
      <c r="F50" s="4">
        <f t="shared" si="5"/>
        <v>3.3576550599912321E-7</v>
      </c>
      <c r="G50" s="7">
        <f t="shared" si="6"/>
        <v>1.1273847501884725E-13</v>
      </c>
      <c r="H50" s="7"/>
      <c r="I50" s="7"/>
      <c r="J50" s="7">
        <f t="shared" si="12"/>
        <v>0.75</v>
      </c>
      <c r="K50" s="7">
        <f t="shared" si="13"/>
        <v>0.75</v>
      </c>
      <c r="L50" s="7">
        <f t="shared" si="14"/>
        <v>4.1433681950799404</v>
      </c>
      <c r="M50" s="7">
        <f t="shared" si="15"/>
        <v>1.7757292264628315</v>
      </c>
      <c r="N50" s="16"/>
      <c r="O50" s="4">
        <v>-3.12</v>
      </c>
      <c r="P50" s="4">
        <f t="shared" si="7"/>
        <v>-12.927308768649414</v>
      </c>
      <c r="Q50" s="4">
        <f t="shared" si="8"/>
        <v>-9.6954815764870617</v>
      </c>
      <c r="R50" s="4">
        <f>P50*諸条件!L$21</f>
        <v>-8.1941775060099857</v>
      </c>
      <c r="S50" s="4">
        <f t="shared" si="9"/>
        <v>1809.906384711086</v>
      </c>
      <c r="T50" s="4">
        <f t="shared" si="10"/>
        <v>5.5251476454658136E-4</v>
      </c>
      <c r="U50" s="4">
        <f t="shared" si="11"/>
        <v>3.0527256504196426E-7</v>
      </c>
      <c r="V50" s="4">
        <f t="shared" si="0"/>
        <v>2.2895442378147318E-7</v>
      </c>
      <c r="W50" s="4">
        <f t="shared" si="1"/>
        <v>5.4208141578229156E-7</v>
      </c>
    </row>
    <row r="51" spans="2:23" x14ac:dyDescent="0.15">
      <c r="B51" s="6">
        <v>-15.5</v>
      </c>
      <c r="C51" s="4">
        <f t="shared" si="2"/>
        <v>-2694849.2381414133</v>
      </c>
      <c r="D51" s="4">
        <f t="shared" si="16"/>
        <v>2694849.2381415986</v>
      </c>
      <c r="E51" s="4">
        <f t="shared" si="17"/>
        <v>-0.99999999999993128</v>
      </c>
      <c r="F51" s="4">
        <f t="shared" si="5"/>
        <v>3.7107827252318291E-7</v>
      </c>
      <c r="G51" s="7">
        <f t="shared" si="6"/>
        <v>1.376990843387896E-13</v>
      </c>
      <c r="H51" s="7"/>
      <c r="I51" s="7"/>
      <c r="J51" s="7">
        <f t="shared" si="12"/>
        <v>0.75</v>
      </c>
      <c r="K51" s="7">
        <f t="shared" si="13"/>
        <v>0.75</v>
      </c>
      <c r="L51" s="7">
        <f t="shared" si="14"/>
        <v>4.1433681950799404</v>
      </c>
      <c r="M51" s="7">
        <f t="shared" si="15"/>
        <v>1.7757292264628315</v>
      </c>
      <c r="N51" s="16"/>
      <c r="O51" s="4">
        <v>-3.1</v>
      </c>
      <c r="P51" s="4">
        <f t="shared" si="7"/>
        <v>-12.844441404747815</v>
      </c>
      <c r="Q51" s="4">
        <f t="shared" si="8"/>
        <v>-9.6333310535608625</v>
      </c>
      <c r="R51" s="4">
        <f>P51*諸条件!L$21</f>
        <v>-8.141650727125306</v>
      </c>
      <c r="S51" s="4">
        <f t="shared" si="9"/>
        <v>1717.2915205902325</v>
      </c>
      <c r="T51" s="4">
        <f t="shared" si="10"/>
        <v>5.8231231448478845E-4</v>
      </c>
      <c r="U51" s="4">
        <f t="shared" si="11"/>
        <v>3.3908763160063115E-7</v>
      </c>
      <c r="V51" s="4">
        <f t="shared" si="0"/>
        <v>2.5431572370047339E-7</v>
      </c>
      <c r="W51" s="4">
        <f t="shared" si="1"/>
        <v>6.0212781776530234E-7</v>
      </c>
    </row>
    <row r="52" spans="2:23" x14ac:dyDescent="0.15">
      <c r="B52" s="6">
        <v>-15.4</v>
      </c>
      <c r="C52" s="4">
        <f t="shared" si="2"/>
        <v>-2438400.4266360318</v>
      </c>
      <c r="D52" s="4">
        <f t="shared" si="16"/>
        <v>2438400.4266362367</v>
      </c>
      <c r="E52" s="4">
        <f t="shared" si="17"/>
        <v>-0.99999999999991596</v>
      </c>
      <c r="F52" s="4">
        <f t="shared" si="5"/>
        <v>4.1010491512236809E-7</v>
      </c>
      <c r="G52" s="7">
        <f t="shared" si="6"/>
        <v>1.6818604140752472E-13</v>
      </c>
      <c r="H52" s="7"/>
      <c r="I52" s="7"/>
      <c r="J52" s="7">
        <f t="shared" si="12"/>
        <v>0.75</v>
      </c>
      <c r="K52" s="7">
        <f t="shared" si="13"/>
        <v>0.75</v>
      </c>
      <c r="L52" s="7">
        <f t="shared" si="14"/>
        <v>4.1433681950799404</v>
      </c>
      <c r="M52" s="7">
        <f t="shared" si="15"/>
        <v>1.7757292264628315</v>
      </c>
      <c r="N52" s="16"/>
      <c r="O52" s="4">
        <v>-3.08</v>
      </c>
      <c r="P52" s="4">
        <f t="shared" si="7"/>
        <v>-12.761574040846217</v>
      </c>
      <c r="Q52" s="4">
        <f t="shared" si="8"/>
        <v>-9.5711805306346633</v>
      </c>
      <c r="R52" s="4">
        <f>P52*諸条件!L$21</f>
        <v>-8.0891239482406263</v>
      </c>
      <c r="S52" s="4">
        <f t="shared" si="9"/>
        <v>1629.4158606018036</v>
      </c>
      <c r="T52" s="4">
        <f t="shared" si="10"/>
        <v>6.1371686883584338E-4</v>
      </c>
      <c r="U52" s="4">
        <f t="shared" si="11"/>
        <v>3.7664839509367176E-7</v>
      </c>
      <c r="V52" s="4">
        <f t="shared" si="0"/>
        <v>2.8248629632025383E-7</v>
      </c>
      <c r="W52" s="4">
        <f t="shared" si="1"/>
        <v>6.6882556326815267E-7</v>
      </c>
    </row>
    <row r="53" spans="2:23" x14ac:dyDescent="0.15">
      <c r="B53" s="6">
        <v>-15.3</v>
      </c>
      <c r="C53" s="4">
        <f t="shared" si="2"/>
        <v>-2206355.9461751096</v>
      </c>
      <c r="D53" s="4">
        <f>COSH(B53)</f>
        <v>2206355.9461753359</v>
      </c>
      <c r="E53" s="4">
        <f>TANH(B53)</f>
        <v>-0.99999999999989742</v>
      </c>
      <c r="F53" s="4">
        <f t="shared" si="5"/>
        <v>4.5323602555311874E-7</v>
      </c>
      <c r="G53" s="7">
        <f t="shared" si="6"/>
        <v>2.0542289485918731E-13</v>
      </c>
      <c r="H53" s="7"/>
      <c r="I53" s="7"/>
      <c r="J53" s="7">
        <f t="shared" si="12"/>
        <v>0.75</v>
      </c>
      <c r="K53" s="7">
        <f t="shared" si="13"/>
        <v>0.75</v>
      </c>
      <c r="L53" s="7">
        <f t="shared" si="14"/>
        <v>4.1433681950799404</v>
      </c>
      <c r="M53" s="7">
        <f t="shared" si="15"/>
        <v>1.7757292264628315</v>
      </c>
      <c r="N53" s="16"/>
      <c r="O53" s="4">
        <v>-3.06</v>
      </c>
      <c r="P53" s="4">
        <f t="shared" si="7"/>
        <v>-12.678706676944618</v>
      </c>
      <c r="Q53" s="4">
        <f t="shared" si="8"/>
        <v>-9.5090300077084642</v>
      </c>
      <c r="R53" s="4">
        <f>P53*諸条件!L$21</f>
        <v>-8.0365971693559466</v>
      </c>
      <c r="S53" s="4">
        <f t="shared" si="9"/>
        <v>1546.0368945569569</v>
      </c>
      <c r="T53" s="4">
        <f t="shared" si="10"/>
        <v>6.4681509446549588E-4</v>
      </c>
      <c r="U53" s="4">
        <f t="shared" si="11"/>
        <v>4.1836976642840836E-7</v>
      </c>
      <c r="V53" s="4">
        <f t="shared" si="0"/>
        <v>3.1377732482130626E-7</v>
      </c>
      <c r="W53" s="4">
        <f t="shared" si="1"/>
        <v>7.4291142171535304E-7</v>
      </c>
    </row>
    <row r="54" spans="2:23" x14ac:dyDescent="0.15">
      <c r="B54" s="6">
        <v>-15.2</v>
      </c>
      <c r="C54" s="4">
        <f t="shared" si="2"/>
        <v>-1996393.417605347</v>
      </c>
      <c r="D54" s="4">
        <f t="shared" ref="D54:D75" si="18">COSH(B54)</f>
        <v>1996393.4176055975</v>
      </c>
      <c r="E54" s="4">
        <f t="shared" ref="E54:E75" si="19">TANH(B54)</f>
        <v>-0.99999999999987454</v>
      </c>
      <c r="F54" s="4">
        <f t="shared" si="5"/>
        <v>5.0090327446549295E-7</v>
      </c>
      <c r="G54" s="7">
        <f t="shared" si="6"/>
        <v>2.5090409037025297E-13</v>
      </c>
      <c r="H54" s="7"/>
      <c r="I54" s="7"/>
      <c r="J54" s="7">
        <f t="shared" si="12"/>
        <v>0.75</v>
      </c>
      <c r="K54" s="7">
        <f t="shared" si="13"/>
        <v>0.75</v>
      </c>
      <c r="L54" s="7">
        <f t="shared" si="14"/>
        <v>4.1433681950799404</v>
      </c>
      <c r="M54" s="7">
        <f t="shared" si="15"/>
        <v>1.7757292264628315</v>
      </c>
      <c r="N54" s="16"/>
      <c r="O54" s="4">
        <v>-3.04</v>
      </c>
      <c r="P54" s="4">
        <f t="shared" si="7"/>
        <v>-12.595839313043019</v>
      </c>
      <c r="Q54" s="4">
        <f t="shared" si="8"/>
        <v>-9.446879484782265</v>
      </c>
      <c r="R54" s="4">
        <f>P54*諸条件!L$21</f>
        <v>-7.9840703904712678</v>
      </c>
      <c r="S54" s="4">
        <f t="shared" si="9"/>
        <v>1466.9245217793089</v>
      </c>
      <c r="T54" s="4">
        <f t="shared" si="10"/>
        <v>6.8169833222710607E-4</v>
      </c>
      <c r="U54" s="4">
        <f t="shared" si="11"/>
        <v>4.647126161612179E-7</v>
      </c>
      <c r="V54" s="4">
        <f t="shared" si="0"/>
        <v>3.4853446212091342E-7</v>
      </c>
      <c r="W54" s="4">
        <f t="shared" si="1"/>
        <v>8.2520377442347813E-7</v>
      </c>
    </row>
    <row r="55" spans="2:23" x14ac:dyDescent="0.15">
      <c r="B55" s="6">
        <v>-15.1</v>
      </c>
      <c r="C55" s="4">
        <f t="shared" si="2"/>
        <v>-1806411.4653699829</v>
      </c>
      <c r="D55" s="4">
        <f t="shared" si="18"/>
        <v>1806411.4653702595</v>
      </c>
      <c r="E55" s="4">
        <f t="shared" si="19"/>
        <v>-0.9999999999998469</v>
      </c>
      <c r="F55" s="4">
        <f t="shared" si="5"/>
        <v>5.5358373170811906E-7</v>
      </c>
      <c r="G55" s="7">
        <f t="shared" si="6"/>
        <v>3.0645494801188675E-13</v>
      </c>
      <c r="H55" s="7"/>
      <c r="I55" s="7"/>
      <c r="J55" s="7">
        <f t="shared" si="12"/>
        <v>0.75</v>
      </c>
      <c r="K55" s="7">
        <f t="shared" si="13"/>
        <v>0.75</v>
      </c>
      <c r="L55" s="7">
        <f t="shared" si="14"/>
        <v>4.1433681950799404</v>
      </c>
      <c r="M55" s="7">
        <f t="shared" si="15"/>
        <v>1.7757292264628315</v>
      </c>
      <c r="N55" s="16"/>
      <c r="O55" s="4">
        <v>-3.02</v>
      </c>
      <c r="P55" s="4">
        <f t="shared" si="7"/>
        <v>-12.51297194914142</v>
      </c>
      <c r="Q55" s="4">
        <f t="shared" si="8"/>
        <v>-9.3847289618560659</v>
      </c>
      <c r="R55" s="4">
        <f>P55*諸条件!L$21</f>
        <v>-7.931543611586588</v>
      </c>
      <c r="S55" s="4">
        <f t="shared" si="9"/>
        <v>1391.8604160968018</v>
      </c>
      <c r="T55" s="4">
        <f t="shared" si="10"/>
        <v>7.1846284902928905E-4</v>
      </c>
      <c r="U55" s="4">
        <f t="shared" si="11"/>
        <v>5.1618886543528301E-7</v>
      </c>
      <c r="V55" s="4">
        <f t="shared" si="0"/>
        <v>3.8714164907646226E-7</v>
      </c>
      <c r="W55" s="4">
        <f t="shared" si="1"/>
        <v>9.1661165472812166E-7</v>
      </c>
    </row>
    <row r="56" spans="2:23" s="9" customFormat="1" x14ac:dyDescent="0.15">
      <c r="B56" s="6">
        <v>-15</v>
      </c>
      <c r="C56" s="9">
        <f t="shared" si="2"/>
        <v>-1634508.6862359024</v>
      </c>
      <c r="D56" s="9">
        <f t="shared" si="18"/>
        <v>1634508.6862362083</v>
      </c>
      <c r="E56" s="9">
        <f t="shared" si="19"/>
        <v>-0.99999999999981282</v>
      </c>
      <c r="F56" s="9">
        <f t="shared" si="5"/>
        <v>6.1180464100359429E-7</v>
      </c>
      <c r="G56" s="10">
        <f t="shared" si="6"/>
        <v>3.7430491875353687E-13</v>
      </c>
      <c r="H56" s="10"/>
      <c r="I56" s="10"/>
      <c r="J56" s="7">
        <f t="shared" si="12"/>
        <v>0.75</v>
      </c>
      <c r="K56" s="7">
        <f t="shared" si="13"/>
        <v>0.75</v>
      </c>
      <c r="L56" s="7">
        <f t="shared" si="14"/>
        <v>4.1433681950799404</v>
      </c>
      <c r="M56" s="7">
        <f t="shared" si="15"/>
        <v>1.7757292264628315</v>
      </c>
      <c r="N56" s="16"/>
      <c r="O56" s="4">
        <v>-3</v>
      </c>
      <c r="P56" s="4">
        <f t="shared" si="7"/>
        <v>-12.430104585239821</v>
      </c>
      <c r="Q56" s="4">
        <f t="shared" si="8"/>
        <v>-9.3225784389298667</v>
      </c>
      <c r="R56" s="4">
        <f>P56*諸条件!L$21</f>
        <v>-7.8790168327019083</v>
      </c>
      <c r="S56" s="4">
        <f t="shared" si="9"/>
        <v>1320.6374233276442</v>
      </c>
      <c r="T56" s="4">
        <f t="shared" si="10"/>
        <v>7.5721010349704776E-4</v>
      </c>
      <c r="U56" s="4">
        <f t="shared" si="11"/>
        <v>5.7336714083800983E-7</v>
      </c>
      <c r="V56" s="4">
        <f t="shared" si="0"/>
        <v>4.3002535562850737E-7</v>
      </c>
      <c r="W56" s="4">
        <f t="shared" si="1"/>
        <v>1.0181447894794846E-6</v>
      </c>
    </row>
    <row r="57" spans="2:23" x14ac:dyDescent="0.15">
      <c r="B57" s="6">
        <v>-14.9</v>
      </c>
      <c r="C57" s="4">
        <f t="shared" si="2"/>
        <v>-1478964.6194110122</v>
      </c>
      <c r="D57" s="4">
        <f t="shared" si="18"/>
        <v>1478964.6194113502</v>
      </c>
      <c r="E57" s="4">
        <f t="shared" si="19"/>
        <v>-0.99999999999977141</v>
      </c>
      <c r="F57" s="4">
        <f t="shared" si="5"/>
        <v>6.7614869678087016E-7</v>
      </c>
      <c r="G57" s="7">
        <f t="shared" si="6"/>
        <v>4.5717706015846908E-13</v>
      </c>
      <c r="H57" s="7"/>
      <c r="I57" s="7"/>
      <c r="J57" s="7">
        <f t="shared" si="12"/>
        <v>0.75</v>
      </c>
      <c r="K57" s="7">
        <f t="shared" si="13"/>
        <v>0.75</v>
      </c>
      <c r="L57" s="7">
        <f t="shared" si="14"/>
        <v>4.1433681950799404</v>
      </c>
      <c r="M57" s="7">
        <f t="shared" si="15"/>
        <v>1.7757292264628315</v>
      </c>
      <c r="N57" s="16"/>
      <c r="O57" s="4">
        <v>-2.98</v>
      </c>
      <c r="P57" s="4">
        <f t="shared" si="7"/>
        <v>-12.347237221338222</v>
      </c>
      <c r="Q57" s="4">
        <f t="shared" si="8"/>
        <v>-9.2604279160036675</v>
      </c>
      <c r="R57" s="4">
        <f>P57*諸条件!L$21</f>
        <v>-7.8264900538172295</v>
      </c>
      <c r="S57" s="4">
        <f t="shared" si="9"/>
        <v>1253.0589895975481</v>
      </c>
      <c r="T57" s="4">
        <f t="shared" si="10"/>
        <v>7.980470259593888E-4</v>
      </c>
      <c r="U57" s="4">
        <f t="shared" si="11"/>
        <v>6.368790556426254E-7</v>
      </c>
      <c r="V57" s="4">
        <f t="shared" si="0"/>
        <v>4.7765929173196905E-7</v>
      </c>
      <c r="W57" s="4">
        <f t="shared" si="1"/>
        <v>1.1309247528266578E-6</v>
      </c>
    </row>
    <row r="58" spans="2:23" x14ac:dyDescent="0.15">
      <c r="B58" s="6">
        <v>-14.8</v>
      </c>
      <c r="C58" s="4">
        <f t="shared" si="2"/>
        <v>-1338222.5275943626</v>
      </c>
      <c r="D58" s="4">
        <f t="shared" si="18"/>
        <v>1338222.5275947361</v>
      </c>
      <c r="E58" s="4">
        <f t="shared" si="19"/>
        <v>-0.99999999999972089</v>
      </c>
      <c r="F58" s="4">
        <f t="shared" si="5"/>
        <v>7.4725987597694774E-7</v>
      </c>
      <c r="G58" s="7">
        <f t="shared" si="6"/>
        <v>5.5839732224508335E-13</v>
      </c>
      <c r="H58" s="7"/>
      <c r="I58" s="7"/>
      <c r="J58" s="7">
        <f t="shared" si="12"/>
        <v>0.75</v>
      </c>
      <c r="K58" s="7">
        <f t="shared" si="13"/>
        <v>0.75</v>
      </c>
      <c r="L58" s="7">
        <f t="shared" si="14"/>
        <v>4.1433681950799404</v>
      </c>
      <c r="M58" s="7">
        <f t="shared" si="15"/>
        <v>1.7757292264628315</v>
      </c>
      <c r="N58" s="16"/>
      <c r="O58" s="4">
        <v>-2.96</v>
      </c>
      <c r="P58" s="4">
        <f t="shared" si="7"/>
        <v>-12.264369857436623</v>
      </c>
      <c r="Q58" s="4">
        <f t="shared" si="8"/>
        <v>-9.1982773930774684</v>
      </c>
      <c r="R58" s="4">
        <f>P58*諸条件!L$21</f>
        <v>-7.7739632749325498</v>
      </c>
      <c r="S58" s="4">
        <f t="shared" si="9"/>
        <v>1188.938618910604</v>
      </c>
      <c r="T58" s="4">
        <f t="shared" si="10"/>
        <v>8.4108631353591327E-4</v>
      </c>
      <c r="U58" s="4">
        <f t="shared" si="11"/>
        <v>7.0742618681743265E-7</v>
      </c>
      <c r="V58" s="4">
        <f t="shared" si="0"/>
        <v>5.3056964011307449E-7</v>
      </c>
      <c r="W58" s="4">
        <f t="shared" si="1"/>
        <v>1.2561973554968701E-6</v>
      </c>
    </row>
    <row r="59" spans="2:23" x14ac:dyDescent="0.15">
      <c r="B59" s="6">
        <v>-14.7</v>
      </c>
      <c r="C59" s="4">
        <f t="shared" si="2"/>
        <v>-1210873.8166259993</v>
      </c>
      <c r="D59" s="4">
        <f t="shared" si="18"/>
        <v>1210873.8166264123</v>
      </c>
      <c r="E59" s="4">
        <f t="shared" si="19"/>
        <v>-0.99999999999965894</v>
      </c>
      <c r="F59" s="4">
        <f t="shared" si="5"/>
        <v>8.2584988317451356E-7</v>
      </c>
      <c r="G59" s="7">
        <f t="shared" si="6"/>
        <v>6.8202802953935772E-13</v>
      </c>
      <c r="H59" s="7"/>
      <c r="I59" s="7"/>
      <c r="J59" s="7">
        <f t="shared" si="12"/>
        <v>0.75</v>
      </c>
      <c r="K59" s="7">
        <f t="shared" si="13"/>
        <v>0.75</v>
      </c>
      <c r="L59" s="7">
        <f t="shared" si="14"/>
        <v>4.1433681950799404</v>
      </c>
      <c r="M59" s="7">
        <f t="shared" si="15"/>
        <v>1.7757292264628315</v>
      </c>
      <c r="N59" s="16"/>
      <c r="O59" s="4">
        <v>-2.94</v>
      </c>
      <c r="P59" s="4">
        <f t="shared" si="7"/>
        <v>-12.181502493535024</v>
      </c>
      <c r="Q59" s="4">
        <f t="shared" si="8"/>
        <v>-9.1361268701512692</v>
      </c>
      <c r="R59" s="4">
        <f>P59*諸条件!L$21</f>
        <v>-7.7214364960478701</v>
      </c>
      <c r="S59" s="4">
        <f t="shared" si="9"/>
        <v>1128.0993584768594</v>
      </c>
      <c r="T59" s="4">
        <f t="shared" si="10"/>
        <v>8.8644674113651039E-4</v>
      </c>
      <c r="U59" s="4">
        <f t="shared" si="11"/>
        <v>7.8578782487153946E-7</v>
      </c>
      <c r="V59" s="4">
        <f t="shared" si="0"/>
        <v>5.8934086865365462E-7</v>
      </c>
      <c r="W59" s="4">
        <f t="shared" si="1"/>
        <v>1.3953464064230498E-6</v>
      </c>
    </row>
    <row r="60" spans="2:23" x14ac:dyDescent="0.15">
      <c r="B60" s="6">
        <v>-14.6</v>
      </c>
      <c r="C60" s="4">
        <f t="shared" si="2"/>
        <v>-1095643.9378031765</v>
      </c>
      <c r="D60" s="4">
        <f t="shared" si="18"/>
        <v>1095643.9378036328</v>
      </c>
      <c r="E60" s="4">
        <f t="shared" si="19"/>
        <v>-0.99999999999958344</v>
      </c>
      <c r="F60" s="4">
        <f t="shared" si="5"/>
        <v>9.1270527358060861E-7</v>
      </c>
      <c r="G60" s="7">
        <f t="shared" si="6"/>
        <v>8.3303091642185358E-13</v>
      </c>
      <c r="H60" s="7"/>
      <c r="I60" s="7"/>
      <c r="J60" s="7">
        <f t="shared" si="12"/>
        <v>0.75</v>
      </c>
      <c r="K60" s="7">
        <f t="shared" si="13"/>
        <v>0.75</v>
      </c>
      <c r="L60" s="7">
        <f t="shared" si="14"/>
        <v>4.1433681950799404</v>
      </c>
      <c r="M60" s="7">
        <f t="shared" si="15"/>
        <v>1.7757292264628315</v>
      </c>
      <c r="N60" s="16"/>
      <c r="O60" s="4">
        <v>-2.92</v>
      </c>
      <c r="P60" s="4">
        <f t="shared" si="7"/>
        <v>-12.098635129633426</v>
      </c>
      <c r="Q60" s="4">
        <f t="shared" si="8"/>
        <v>-9.0739763472250701</v>
      </c>
      <c r="R60" s="4">
        <f>P60*諸条件!L$21</f>
        <v>-7.6689097171631913</v>
      </c>
      <c r="S60" s="4">
        <f t="shared" si="9"/>
        <v>1070.3733103762445</v>
      </c>
      <c r="T60" s="4">
        <f t="shared" si="10"/>
        <v>9.3425348923217475E-4</v>
      </c>
      <c r="U60" s="4">
        <f t="shared" si="11"/>
        <v>8.7282958214249326E-7</v>
      </c>
      <c r="V60" s="4">
        <f t="shared" si="0"/>
        <v>6.5462218660686995E-7</v>
      </c>
      <c r="W60" s="4">
        <f t="shared" si="1"/>
        <v>1.549908998731766E-6</v>
      </c>
    </row>
    <row r="61" spans="2:23" x14ac:dyDescent="0.15">
      <c r="B61" s="6">
        <v>-14.5</v>
      </c>
      <c r="C61" s="4">
        <f t="shared" si="2"/>
        <v>-991379.63176853221</v>
      </c>
      <c r="D61" s="4">
        <f t="shared" si="18"/>
        <v>991379.63176903652</v>
      </c>
      <c r="E61" s="4">
        <f t="shared" si="19"/>
        <v>-0.9999999999994913</v>
      </c>
      <c r="F61" s="4">
        <f t="shared" si="5"/>
        <v>1.0086953251355196E-6</v>
      </c>
      <c r="G61" s="7">
        <f t="shared" si="6"/>
        <v>1.0174662589502517E-12</v>
      </c>
      <c r="H61" s="7"/>
      <c r="I61" s="7"/>
      <c r="J61" s="7">
        <f t="shared" si="12"/>
        <v>0.75</v>
      </c>
      <c r="K61" s="7">
        <f t="shared" si="13"/>
        <v>0.75</v>
      </c>
      <c r="L61" s="7">
        <f t="shared" si="14"/>
        <v>4.1433681950799404</v>
      </c>
      <c r="M61" s="7">
        <f t="shared" si="15"/>
        <v>1.7757292264628315</v>
      </c>
      <c r="N61" s="16"/>
      <c r="O61" s="4">
        <v>-2.9</v>
      </c>
      <c r="P61" s="4">
        <f t="shared" si="7"/>
        <v>-12.015767765731827</v>
      </c>
      <c r="Q61" s="4">
        <f t="shared" si="8"/>
        <v>-9.0118258242988709</v>
      </c>
      <c r="R61" s="4">
        <f>P61*諸条件!L$21</f>
        <v>-7.6163829382785115</v>
      </c>
      <c r="S61" s="4">
        <f t="shared" si="9"/>
        <v>1015.6011682111969</v>
      </c>
      <c r="T61" s="4">
        <f t="shared" si="10"/>
        <v>9.8463848930119323E-4</v>
      </c>
      <c r="U61" s="4">
        <f t="shared" si="11"/>
        <v>9.6951295461333611E-7</v>
      </c>
      <c r="V61" s="4">
        <f t="shared" si="0"/>
        <v>7.2713471596000208E-7</v>
      </c>
      <c r="W61" s="4">
        <f t="shared" si="1"/>
        <v>1.7215924889412336E-6</v>
      </c>
    </row>
    <row r="62" spans="2:23" x14ac:dyDescent="0.15">
      <c r="B62" s="6">
        <v>-14.4</v>
      </c>
      <c r="C62" s="4">
        <f t="shared" si="2"/>
        <v>-897037.38630282879</v>
      </c>
      <c r="D62" s="4">
        <f t="shared" si="18"/>
        <v>897037.38630338619</v>
      </c>
      <c r="E62" s="4">
        <f t="shared" si="19"/>
        <v>-0.99999999999937861</v>
      </c>
      <c r="F62" s="4">
        <f t="shared" si="5"/>
        <v>1.1147807385385729E-6</v>
      </c>
      <c r="G62" s="7">
        <f t="shared" si="6"/>
        <v>1.242736095016606E-12</v>
      </c>
      <c r="H62" s="7"/>
      <c r="I62" s="7"/>
      <c r="J62" s="7">
        <f t="shared" si="12"/>
        <v>0.75</v>
      </c>
      <c r="K62" s="7">
        <f t="shared" si="13"/>
        <v>0.75</v>
      </c>
      <c r="L62" s="7">
        <f t="shared" si="14"/>
        <v>4.1433681950799404</v>
      </c>
      <c r="M62" s="7">
        <f t="shared" si="15"/>
        <v>1.7757292264628315</v>
      </c>
      <c r="N62" s="16"/>
      <c r="O62" s="4">
        <v>-2.88</v>
      </c>
      <c r="P62" s="4">
        <f t="shared" si="7"/>
        <v>-11.932900401830228</v>
      </c>
      <c r="Q62" s="4">
        <f t="shared" si="8"/>
        <v>-8.9496753013726718</v>
      </c>
      <c r="R62" s="4">
        <f>P62*諸条件!L$21</f>
        <v>-7.5638561593938318</v>
      </c>
      <c r="S62" s="4">
        <f t="shared" si="9"/>
        <v>963.63177746929023</v>
      </c>
      <c r="T62" s="4">
        <f t="shared" si="10"/>
        <v>1.0377407879036749E-3</v>
      </c>
      <c r="U62" s="4">
        <f t="shared" si="11"/>
        <v>1.07690594287894E-6</v>
      </c>
      <c r="V62" s="4">
        <f t="shared" si="0"/>
        <v>8.0767945715920496E-7</v>
      </c>
      <c r="W62" s="4">
        <f t="shared" si="1"/>
        <v>1.9122933569216463E-6</v>
      </c>
    </row>
    <row r="63" spans="2:23" x14ac:dyDescent="0.15">
      <c r="B63" s="6">
        <v>-14.3</v>
      </c>
      <c r="C63" s="4">
        <f t="shared" si="2"/>
        <v>-811672.99250392173</v>
      </c>
      <c r="D63" s="4">
        <f t="shared" si="18"/>
        <v>811672.9925045378</v>
      </c>
      <c r="E63" s="4">
        <f t="shared" si="19"/>
        <v>-0.99999999999924094</v>
      </c>
      <c r="F63" s="4">
        <f t="shared" si="5"/>
        <v>1.2320232522636378E-6</v>
      </c>
      <c r="G63" s="7">
        <f t="shared" si="6"/>
        <v>1.5178812941182714E-12</v>
      </c>
      <c r="H63" s="7"/>
      <c r="I63" s="7"/>
      <c r="J63" s="7">
        <f t="shared" si="12"/>
        <v>0.75</v>
      </c>
      <c r="K63" s="7">
        <f t="shared" si="13"/>
        <v>0.75</v>
      </c>
      <c r="L63" s="7">
        <f t="shared" si="14"/>
        <v>4.1433681950799404</v>
      </c>
      <c r="M63" s="7">
        <f t="shared" si="15"/>
        <v>1.7757292264628315</v>
      </c>
      <c r="N63" s="16"/>
      <c r="O63" s="4">
        <v>-2.86</v>
      </c>
      <c r="P63" s="4">
        <f t="shared" si="7"/>
        <v>-11.850033037928629</v>
      </c>
      <c r="Q63" s="4">
        <f t="shared" si="8"/>
        <v>-8.8875247784464726</v>
      </c>
      <c r="R63" s="4">
        <f>P63*諸条件!L$21</f>
        <v>-7.5113293805091521</v>
      </c>
      <c r="S63" s="4">
        <f t="shared" si="9"/>
        <v>914.32171838258728</v>
      </c>
      <c r="T63" s="4">
        <f t="shared" si="10"/>
        <v>1.0937069303887646E-3</v>
      </c>
      <c r="U63" s="4">
        <f t="shared" si="11"/>
        <v>1.196194849580414E-6</v>
      </c>
      <c r="V63" s="4">
        <f t="shared" si="0"/>
        <v>8.9714613718531051E-7</v>
      </c>
      <c r="W63" s="4">
        <f t="shared" si="1"/>
        <v>2.1241181549442517E-6</v>
      </c>
    </row>
    <row r="64" spans="2:23" x14ac:dyDescent="0.15">
      <c r="B64" s="6">
        <v>-14.2</v>
      </c>
      <c r="C64" s="4">
        <f t="shared" si="2"/>
        <v>-734432.09482670657</v>
      </c>
      <c r="D64" s="4">
        <f t="shared" si="18"/>
        <v>734432.09482738737</v>
      </c>
      <c r="E64" s="4">
        <f t="shared" si="19"/>
        <v>-0.99999999999907307</v>
      </c>
      <c r="F64" s="4">
        <f t="shared" si="5"/>
        <v>1.3615962687946374E-6</v>
      </c>
      <c r="G64" s="7">
        <f t="shared" si="6"/>
        <v>1.8539443991954786E-12</v>
      </c>
      <c r="H64" s="7"/>
      <c r="I64" s="7"/>
      <c r="J64" s="7">
        <f t="shared" si="12"/>
        <v>0.75</v>
      </c>
      <c r="K64" s="7">
        <f t="shared" si="13"/>
        <v>0.75</v>
      </c>
      <c r="L64" s="7">
        <f t="shared" si="14"/>
        <v>4.1433681950799404</v>
      </c>
      <c r="M64" s="7">
        <f t="shared" si="15"/>
        <v>1.7757292264628315</v>
      </c>
      <c r="N64" s="16"/>
      <c r="O64" s="4">
        <v>-2.84</v>
      </c>
      <c r="P64" s="4">
        <f t="shared" si="7"/>
        <v>-11.76716567402703</v>
      </c>
      <c r="Q64" s="4">
        <f t="shared" si="8"/>
        <v>-8.8253742555202734</v>
      </c>
      <c r="R64" s="4">
        <f>P64*諸条件!L$21</f>
        <v>-7.4588026016244733</v>
      </c>
      <c r="S64" s="4">
        <f t="shared" si="9"/>
        <v>867.5349101325487</v>
      </c>
      <c r="T64" s="4">
        <f t="shared" si="10"/>
        <v>1.1526913652929681E-3</v>
      </c>
      <c r="U64" s="4">
        <f t="shared" si="11"/>
        <v>1.3286973836209669E-6</v>
      </c>
      <c r="V64" s="4">
        <f t="shared" si="0"/>
        <v>9.965230377157252E-7</v>
      </c>
      <c r="W64" s="4">
        <f t="shared" si="1"/>
        <v>2.3594067772204477E-6</v>
      </c>
    </row>
    <row r="65" spans="2:23" x14ac:dyDescent="0.15">
      <c r="B65" s="6">
        <v>-14.1</v>
      </c>
      <c r="C65" s="4">
        <f t="shared" si="2"/>
        <v>-664541.64040567016</v>
      </c>
      <c r="D65" s="4">
        <f t="shared" si="18"/>
        <v>664541.64040642267</v>
      </c>
      <c r="E65" s="4">
        <f t="shared" si="19"/>
        <v>-0.99999999999886757</v>
      </c>
      <c r="F65" s="4">
        <f t="shared" si="5"/>
        <v>1.5047965984319907E-6</v>
      </c>
      <c r="G65" s="7">
        <f t="shared" si="6"/>
        <v>2.26441280265249E-12</v>
      </c>
      <c r="H65" s="7"/>
      <c r="I65" s="7"/>
      <c r="J65" s="7">
        <f t="shared" si="12"/>
        <v>0.75</v>
      </c>
      <c r="K65" s="7">
        <f t="shared" si="13"/>
        <v>0.75</v>
      </c>
      <c r="L65" s="7">
        <f t="shared" si="14"/>
        <v>4.1433681950799404</v>
      </c>
      <c r="M65" s="7">
        <f t="shared" si="15"/>
        <v>1.7757292264628315</v>
      </c>
      <c r="N65" s="16"/>
      <c r="O65" s="4">
        <v>-2.82</v>
      </c>
      <c r="P65" s="4">
        <f t="shared" si="7"/>
        <v>-11.684298310125431</v>
      </c>
      <c r="Q65" s="4">
        <f t="shared" si="8"/>
        <v>-8.7632237325940743</v>
      </c>
      <c r="R65" s="4">
        <f>P65*諸条件!L$21</f>
        <v>-7.4062758227397936</v>
      </c>
      <c r="S65" s="4">
        <f t="shared" si="9"/>
        <v>823.14223530821334</v>
      </c>
      <c r="T65" s="4">
        <f t="shared" si="10"/>
        <v>1.2148568705450582E-3</v>
      </c>
      <c r="U65" s="4">
        <f t="shared" si="11"/>
        <v>1.4758772159105322E-6</v>
      </c>
      <c r="V65" s="4">
        <f t="shared" si="0"/>
        <v>1.1069079119328992E-6</v>
      </c>
      <c r="W65" s="4">
        <f t="shared" si="1"/>
        <v>2.6207583069629267E-6</v>
      </c>
    </row>
    <row r="66" spans="2:23" x14ac:dyDescent="0.15">
      <c r="B66" s="6">
        <v>-14</v>
      </c>
      <c r="C66" s="4">
        <f t="shared" si="2"/>
        <v>-601302.14208197268</v>
      </c>
      <c r="D66" s="4">
        <f t="shared" si="18"/>
        <v>601302.14208280412</v>
      </c>
      <c r="E66" s="4">
        <f t="shared" si="19"/>
        <v>-0.99999999999861722</v>
      </c>
      <c r="F66" s="4">
        <f t="shared" si="5"/>
        <v>1.6630574382059859E-6</v>
      </c>
      <c r="G66" s="7">
        <f t="shared" si="6"/>
        <v>2.7657600427722567E-12</v>
      </c>
      <c r="H66" s="7"/>
      <c r="I66" s="7"/>
      <c r="J66" s="7">
        <f t="shared" si="12"/>
        <v>0.75</v>
      </c>
      <c r="K66" s="7">
        <f t="shared" si="13"/>
        <v>0.75</v>
      </c>
      <c r="L66" s="7">
        <f t="shared" si="14"/>
        <v>4.1433681950799404</v>
      </c>
      <c r="M66" s="7">
        <f t="shared" si="15"/>
        <v>1.7757292264628315</v>
      </c>
      <c r="N66" s="16"/>
      <c r="O66" s="4">
        <v>-2.8</v>
      </c>
      <c r="P66" s="4">
        <f t="shared" si="7"/>
        <v>-11.601430946223832</v>
      </c>
      <c r="Q66" s="4">
        <f t="shared" si="8"/>
        <v>-8.7010732096678751</v>
      </c>
      <c r="R66" s="4">
        <f>P66*諸条件!L$21</f>
        <v>-7.3537490438551139</v>
      </c>
      <c r="S66" s="4">
        <f t="shared" si="9"/>
        <v>781.02118358128052</v>
      </c>
      <c r="T66" s="4">
        <f t="shared" si="10"/>
        <v>1.2803750026530881E-3</v>
      </c>
      <c r="U66" s="4">
        <f t="shared" si="11"/>
        <v>1.6393601474188954E-6</v>
      </c>
      <c r="V66" s="4">
        <f t="shared" si="0"/>
        <v>1.2295201105641715E-6</v>
      </c>
      <c r="W66" s="4">
        <f t="shared" si="1"/>
        <v>2.9110597264701484E-6</v>
      </c>
    </row>
    <row r="67" spans="2:23" x14ac:dyDescent="0.15">
      <c r="B67" s="6">
        <v>-13.9</v>
      </c>
      <c r="C67" s="4">
        <f t="shared" si="2"/>
        <v>-544080.67770086078</v>
      </c>
      <c r="D67" s="4">
        <f t="shared" si="18"/>
        <v>544080.67770177976</v>
      </c>
      <c r="E67" s="4">
        <f t="shared" si="19"/>
        <v>-0.99999999999831091</v>
      </c>
      <c r="F67" s="4">
        <f t="shared" si="5"/>
        <v>1.8379627157943619E-6</v>
      </c>
      <c r="G67" s="7">
        <f t="shared" si="6"/>
        <v>3.3781069446501863E-12</v>
      </c>
      <c r="H67" s="7"/>
      <c r="I67" s="7"/>
      <c r="J67" s="7">
        <f t="shared" si="12"/>
        <v>0.75</v>
      </c>
      <c r="K67" s="7">
        <f t="shared" si="13"/>
        <v>0.75</v>
      </c>
      <c r="L67" s="7">
        <f t="shared" si="14"/>
        <v>4.1433681950799404</v>
      </c>
      <c r="M67" s="7">
        <f t="shared" si="15"/>
        <v>1.7757292264628315</v>
      </c>
      <c r="N67" s="16"/>
      <c r="O67" s="4">
        <v>-2.78</v>
      </c>
      <c r="P67" s="4">
        <f t="shared" si="7"/>
        <v>-11.518563582322233</v>
      </c>
      <c r="Q67" s="4">
        <f t="shared" si="8"/>
        <v>-8.638922686741676</v>
      </c>
      <c r="R67" s="4">
        <f>P67*諸条件!L$21</f>
        <v>-7.301222264970435</v>
      </c>
      <c r="S67" s="4">
        <f t="shared" si="9"/>
        <v>741.05551361473078</v>
      </c>
      <c r="T67" s="4">
        <f t="shared" si="10"/>
        <v>1.3494265701123878E-3</v>
      </c>
      <c r="U67" s="4">
        <f t="shared" si="11"/>
        <v>1.8209520681252829E-6</v>
      </c>
      <c r="V67" s="4">
        <f t="shared" si="0"/>
        <v>1.3657140510939622E-6</v>
      </c>
      <c r="W67" s="4">
        <f t="shared" si="1"/>
        <v>3.2335178073580018E-6</v>
      </c>
    </row>
    <row r="68" spans="2:23" x14ac:dyDescent="0.15">
      <c r="B68" s="6">
        <v>-13.8</v>
      </c>
      <c r="C68" s="4">
        <f t="shared" si="2"/>
        <v>-492304.55561401002</v>
      </c>
      <c r="D68" s="4">
        <f t="shared" si="18"/>
        <v>492304.55561502563</v>
      </c>
      <c r="E68" s="4">
        <f t="shared" si="19"/>
        <v>-0.99999999999793698</v>
      </c>
      <c r="F68" s="4">
        <f t="shared" si="5"/>
        <v>2.0312629420028854E-6</v>
      </c>
      <c r="G68" s="7">
        <f t="shared" si="6"/>
        <v>4.1260291395542177E-12</v>
      </c>
      <c r="H68" s="7"/>
      <c r="I68" s="7"/>
      <c r="J68" s="7">
        <f t="shared" si="12"/>
        <v>0.75</v>
      </c>
      <c r="K68" s="7">
        <f t="shared" si="13"/>
        <v>0.75</v>
      </c>
      <c r="L68" s="7">
        <f t="shared" si="14"/>
        <v>4.1433681950799404</v>
      </c>
      <c r="M68" s="7">
        <f t="shared" si="15"/>
        <v>1.7757292264628315</v>
      </c>
      <c r="N68" s="16"/>
      <c r="O68" s="4">
        <v>-2.76</v>
      </c>
      <c r="P68" s="4">
        <f t="shared" si="7"/>
        <v>-11.435696218420635</v>
      </c>
      <c r="Q68" s="4">
        <f t="shared" si="8"/>
        <v>-8.5767721638154768</v>
      </c>
      <c r="R68" s="4">
        <f>P68*諸条件!L$21</f>
        <v>-7.2486954860857553</v>
      </c>
      <c r="S68" s="4">
        <f t="shared" si="9"/>
        <v>703.13493227196409</v>
      </c>
      <c r="T68" s="4">
        <f t="shared" si="10"/>
        <v>1.4222021323401013E-3</v>
      </c>
      <c r="U68" s="4">
        <f t="shared" si="11"/>
        <v>2.0226589052327312E-6</v>
      </c>
      <c r="V68" s="4">
        <f t="shared" si="0"/>
        <v>1.5169941789245484E-6</v>
      </c>
      <c r="W68" s="4">
        <f t="shared" si="1"/>
        <v>3.5916945331870755E-6</v>
      </c>
    </row>
    <row r="69" spans="2:23" x14ac:dyDescent="0.15">
      <c r="B69" s="6">
        <v>-13.7</v>
      </c>
      <c r="C69" s="4">
        <f>SINH(B69)</f>
        <v>-445455.58298901893</v>
      </c>
      <c r="D69" s="4">
        <f t="shared" si="18"/>
        <v>445455.58299014141</v>
      </c>
      <c r="E69" s="4">
        <f t="shared" si="19"/>
        <v>-0.99999999999748013</v>
      </c>
      <c r="F69" s="4">
        <f t="shared" si="5"/>
        <v>2.2448927304658601E-6</v>
      </c>
      <c r="G69" s="7">
        <f t="shared" si="6"/>
        <v>5.0395433712984646E-12</v>
      </c>
      <c r="H69" s="7"/>
      <c r="I69" s="7"/>
      <c r="J69" s="7">
        <f t="shared" si="12"/>
        <v>0.75</v>
      </c>
      <c r="K69" s="7">
        <f t="shared" si="13"/>
        <v>0.75</v>
      </c>
      <c r="L69" s="7">
        <f t="shared" si="14"/>
        <v>4.1433681950799404</v>
      </c>
      <c r="M69" s="7">
        <f t="shared" si="15"/>
        <v>1.7757292264628315</v>
      </c>
      <c r="N69" s="16"/>
      <c r="O69" s="4">
        <v>-2.74</v>
      </c>
      <c r="P69" s="4">
        <f t="shared" si="7"/>
        <v>-11.352828854519037</v>
      </c>
      <c r="Q69" s="4">
        <f t="shared" si="8"/>
        <v>-8.5146216408892776</v>
      </c>
      <c r="R69" s="4">
        <f>P69*諸条件!L$21</f>
        <v>-7.1961687072010774</v>
      </c>
      <c r="S69" s="4">
        <f t="shared" si="9"/>
        <v>667.15479024117417</v>
      </c>
      <c r="T69" s="4">
        <f t="shared" si="10"/>
        <v>1.4989025255121131E-3</v>
      </c>
      <c r="U69" s="4">
        <f t="shared" si="11"/>
        <v>2.2467087809865906E-6</v>
      </c>
      <c r="V69" s="4">
        <f t="shared" si="0"/>
        <v>1.6850315857399431E-6</v>
      </c>
      <c r="W69" s="4">
        <f t="shared" si="1"/>
        <v>3.9895464457485699E-6</v>
      </c>
    </row>
    <row r="70" spans="2:23" x14ac:dyDescent="0.15">
      <c r="B70" s="6">
        <v>-13.6</v>
      </c>
      <c r="C70" s="4">
        <f t="shared" si="2"/>
        <v>-403064.87956137472</v>
      </c>
      <c r="D70" s="4">
        <f t="shared" si="18"/>
        <v>403064.87956261524</v>
      </c>
      <c r="E70" s="4">
        <f t="shared" si="19"/>
        <v>-0.99999999999692224</v>
      </c>
      <c r="F70" s="4">
        <f t="shared" si="5"/>
        <v>2.4809901599096088E-6</v>
      </c>
      <c r="G70" s="7">
        <f t="shared" si="6"/>
        <v>6.1553121735683067E-12</v>
      </c>
      <c r="H70" s="7"/>
      <c r="I70" s="7"/>
      <c r="J70" s="7">
        <f t="shared" si="12"/>
        <v>0.75</v>
      </c>
      <c r="K70" s="7">
        <f t="shared" si="13"/>
        <v>0.75</v>
      </c>
      <c r="L70" s="7">
        <f t="shared" si="14"/>
        <v>4.1433681950799404</v>
      </c>
      <c r="M70" s="7">
        <f t="shared" si="15"/>
        <v>1.7757292264628315</v>
      </c>
      <c r="N70" s="16"/>
      <c r="O70" s="4">
        <v>-2.72</v>
      </c>
      <c r="P70" s="4">
        <f t="shared" ref="P70:P133" si="20">O70*L70</f>
        <v>-11.269961490617439</v>
      </c>
      <c r="Q70" s="4">
        <f t="shared" ref="Q70:Q133" si="21">K70*P70</f>
        <v>-8.4524711179630785</v>
      </c>
      <c r="R70" s="4">
        <f>P70*諸条件!L$21</f>
        <v>-7.1436419283163977</v>
      </c>
      <c r="S70" s="4">
        <f t="shared" si="9"/>
        <v>633.01579323495707</v>
      </c>
      <c r="T70" s="4">
        <f t="shared" si="10"/>
        <v>1.5797394167523227E-3</v>
      </c>
      <c r="U70" s="4">
        <f t="shared" si="11"/>
        <v>2.4955766248409688E-6</v>
      </c>
      <c r="V70" s="4">
        <f t="shared" ref="V70:V133" si="22">J70*U70</f>
        <v>1.8716824686307267E-6</v>
      </c>
      <c r="W70" s="4">
        <f t="shared" ref="W70:W133" si="23">M70*U70</f>
        <v>4.4314683496075777E-6</v>
      </c>
    </row>
    <row r="71" spans="2:23" x14ac:dyDescent="0.15">
      <c r="B71" s="6">
        <v>-13.5</v>
      </c>
      <c r="C71" s="4">
        <f t="shared" ref="C71:C91" si="24">SINH(B71)</f>
        <v>-364708.18492316519</v>
      </c>
      <c r="D71" s="4">
        <f t="shared" si="18"/>
        <v>364708.18492453609</v>
      </c>
      <c r="E71" s="4">
        <f t="shared" si="19"/>
        <v>-0.99999999999624112</v>
      </c>
      <c r="F71" s="4">
        <f t="shared" ref="F71:F79" si="25">1/D71</f>
        <v>2.7419181727630156E-6</v>
      </c>
      <c r="G71" s="7">
        <f t="shared" ref="G71:G134" si="26">F71^2</f>
        <v>7.5181152661280747E-12</v>
      </c>
      <c r="H71" s="7"/>
      <c r="I71" s="7"/>
      <c r="J71" s="7">
        <f t="shared" si="12"/>
        <v>0.75</v>
      </c>
      <c r="K71" s="7">
        <f t="shared" si="13"/>
        <v>0.75</v>
      </c>
      <c r="L71" s="7">
        <f t="shared" si="14"/>
        <v>4.1433681950799404</v>
      </c>
      <c r="M71" s="7">
        <f t="shared" si="15"/>
        <v>1.7757292264628315</v>
      </c>
      <c r="N71" s="16"/>
      <c r="O71" s="4">
        <v>-2.7</v>
      </c>
      <c r="P71" s="4">
        <f t="shared" si="20"/>
        <v>-11.18709412671584</v>
      </c>
      <c r="Q71" s="4">
        <f t="shared" si="21"/>
        <v>-8.3903205950368793</v>
      </c>
      <c r="R71" s="4">
        <f>P71*諸条件!L$21</f>
        <v>-7.0911151494317179</v>
      </c>
      <c r="S71" s="4">
        <f t="shared" ref="S71:S134" si="27">COSH(R71)</f>
        <v>600.62372796817965</v>
      </c>
      <c r="T71" s="4">
        <f t="shared" ref="T71:T134" si="28">1/S71</f>
        <v>1.6649358882021704E-3</v>
      </c>
      <c r="U71" s="4">
        <f t="shared" ref="U71:U134" si="29">T71^2</f>
        <v>2.7720115118235501E-6</v>
      </c>
      <c r="V71" s="4">
        <f t="shared" si="22"/>
        <v>2.0790086338676626E-6</v>
      </c>
      <c r="W71" s="4">
        <f t="shared" si="23"/>
        <v>4.922341857636497E-6</v>
      </c>
    </row>
    <row r="72" spans="2:23" x14ac:dyDescent="0.15">
      <c r="B72" s="6">
        <v>-13.4</v>
      </c>
      <c r="C72" s="4">
        <f t="shared" si="24"/>
        <v>-330001.61238232086</v>
      </c>
      <c r="D72" s="4">
        <f t="shared" si="18"/>
        <v>330001.61238383601</v>
      </c>
      <c r="E72" s="4">
        <f t="shared" si="19"/>
        <v>-0.99999999999540867</v>
      </c>
      <c r="F72" s="4">
        <f t="shared" si="25"/>
        <v>3.0302882242795417E-6</v>
      </c>
      <c r="G72" s="7">
        <f t="shared" si="26"/>
        <v>9.1826467222072585E-12</v>
      </c>
      <c r="H72" s="7"/>
      <c r="I72" s="7"/>
      <c r="J72" s="7">
        <f t="shared" ref="J72:J135" si="30">J71</f>
        <v>0.75</v>
      </c>
      <c r="K72" s="7">
        <f t="shared" ref="K72:K135" si="31">K71</f>
        <v>0.75</v>
      </c>
      <c r="L72" s="7">
        <f t="shared" ref="L72:L135" si="32">L71</f>
        <v>4.1433681950799404</v>
      </c>
      <c r="M72" s="7">
        <f t="shared" ref="M72:M135" si="33">M71</f>
        <v>1.7757292264628315</v>
      </c>
      <c r="N72" s="16"/>
      <c r="O72" s="4">
        <v>-2.68</v>
      </c>
      <c r="P72" s="4">
        <f t="shared" si="20"/>
        <v>-11.104226762814241</v>
      </c>
      <c r="Q72" s="4">
        <f t="shared" si="21"/>
        <v>-8.3281700721106802</v>
      </c>
      <c r="R72" s="4">
        <f>P72*諸条件!L$21</f>
        <v>-7.0385883705470391</v>
      </c>
      <c r="S72" s="4">
        <f t="shared" si="27"/>
        <v>569.88920215786084</v>
      </c>
      <c r="T72" s="4">
        <f t="shared" si="28"/>
        <v>1.7547270525806477E-3</v>
      </c>
      <c r="U72" s="4">
        <f t="shared" si="29"/>
        <v>3.0790670290583674E-6</v>
      </c>
      <c r="V72" s="4">
        <f t="shared" si="22"/>
        <v>2.3093002717937756E-6</v>
      </c>
      <c r="W72" s="4">
        <f t="shared" si="23"/>
        <v>5.4675893137370233E-6</v>
      </c>
    </row>
    <row r="73" spans="2:23" x14ac:dyDescent="0.15">
      <c r="B73" s="6">
        <v>-13.3</v>
      </c>
      <c r="C73" s="4">
        <f t="shared" si="24"/>
        <v>-298597.80689557106</v>
      </c>
      <c r="D73" s="4">
        <f t="shared" si="18"/>
        <v>298597.80689724558</v>
      </c>
      <c r="E73" s="4">
        <f t="shared" si="19"/>
        <v>-0.99999999999439204</v>
      </c>
      <c r="F73" s="4">
        <f t="shared" si="25"/>
        <v>3.3489864188591418E-6</v>
      </c>
      <c r="G73" s="7">
        <f t="shared" si="26"/>
        <v>1.1215710033702979E-11</v>
      </c>
      <c r="H73" s="7"/>
      <c r="I73" s="7"/>
      <c r="J73" s="7">
        <f t="shared" si="30"/>
        <v>0.75</v>
      </c>
      <c r="K73" s="7">
        <f t="shared" si="31"/>
        <v>0.75</v>
      </c>
      <c r="L73" s="7">
        <f t="shared" si="32"/>
        <v>4.1433681950799404</v>
      </c>
      <c r="M73" s="7">
        <f t="shared" si="33"/>
        <v>1.7757292264628315</v>
      </c>
      <c r="N73" s="16"/>
      <c r="O73" s="4">
        <v>-2.66</v>
      </c>
      <c r="P73" s="4">
        <f t="shared" si="20"/>
        <v>-11.021359398912642</v>
      </c>
      <c r="Q73" s="4">
        <f t="shared" si="21"/>
        <v>-8.266019549184481</v>
      </c>
      <c r="R73" s="4">
        <f>P73*諸条件!L$21</f>
        <v>-6.9860615916623594</v>
      </c>
      <c r="S73" s="4">
        <f t="shared" si="27"/>
        <v>540.72739782756287</v>
      </c>
      <c r="T73" s="4">
        <f t="shared" si="28"/>
        <v>1.8493607019315461E-3</v>
      </c>
      <c r="U73" s="4">
        <f t="shared" si="29"/>
        <v>3.4201350058487409E-6</v>
      </c>
      <c r="V73" s="4">
        <f t="shared" si="22"/>
        <v>2.5651012543865557E-6</v>
      </c>
      <c r="W73" s="4">
        <f t="shared" si="23"/>
        <v>6.0732336883342366E-6</v>
      </c>
    </row>
    <row r="74" spans="2:23" x14ac:dyDescent="0.15">
      <c r="B74" s="6">
        <v>-13.2</v>
      </c>
      <c r="C74" s="4">
        <f t="shared" si="24"/>
        <v>-270182.46862242045</v>
      </c>
      <c r="D74" s="4">
        <f t="shared" si="18"/>
        <v>270182.4686242711</v>
      </c>
      <c r="E74" s="4">
        <f t="shared" si="19"/>
        <v>-0.99999999999315037</v>
      </c>
      <c r="F74" s="4">
        <f t="shared" si="25"/>
        <v>3.70120239515114E-6</v>
      </c>
      <c r="G74" s="7">
        <f t="shared" si="26"/>
        <v>1.3698899169872536E-11</v>
      </c>
      <c r="H74" s="7"/>
      <c r="I74" s="7"/>
      <c r="J74" s="7">
        <f t="shared" si="30"/>
        <v>0.75</v>
      </c>
      <c r="K74" s="7">
        <f t="shared" si="31"/>
        <v>0.75</v>
      </c>
      <c r="L74" s="7">
        <f t="shared" si="32"/>
        <v>4.1433681950799404</v>
      </c>
      <c r="M74" s="7">
        <f t="shared" si="33"/>
        <v>1.7757292264628315</v>
      </c>
      <c r="N74" s="16"/>
      <c r="O74" s="4">
        <v>-2.64</v>
      </c>
      <c r="P74" s="4">
        <f t="shared" si="20"/>
        <v>-10.938492035011043</v>
      </c>
      <c r="Q74" s="4">
        <f t="shared" si="21"/>
        <v>-8.2038690262582818</v>
      </c>
      <c r="R74" s="4">
        <f>P74*諸条件!L$21</f>
        <v>-6.9335348127776797</v>
      </c>
      <c r="S74" s="4">
        <f t="shared" si="27"/>
        <v>513.05783723548518</v>
      </c>
      <c r="T74" s="4">
        <f t="shared" si="28"/>
        <v>1.9490979913459861E-3</v>
      </c>
      <c r="U74" s="4">
        <f t="shared" si="29"/>
        <v>3.7989829798689577E-6</v>
      </c>
      <c r="V74" s="4">
        <f t="shared" si="22"/>
        <v>2.8492372349017182E-6</v>
      </c>
      <c r="W74" s="4">
        <f t="shared" si="23"/>
        <v>6.745965108188167E-6</v>
      </c>
    </row>
    <row r="75" spans="2:23" x14ac:dyDescent="0.15">
      <c r="B75" s="6">
        <v>-13.1</v>
      </c>
      <c r="C75" s="4">
        <f t="shared" si="24"/>
        <v>-244471.20730670731</v>
      </c>
      <c r="D75" s="4">
        <f t="shared" si="18"/>
        <v>244471.20730875255</v>
      </c>
      <c r="E75" s="4">
        <f t="shared" si="19"/>
        <v>-0.99999999999163403</v>
      </c>
      <c r="F75" s="4">
        <f t="shared" si="25"/>
        <v>4.0904612490298693E-6</v>
      </c>
      <c r="G75" s="7">
        <f t="shared" si="26"/>
        <v>1.6731873229815E-11</v>
      </c>
      <c r="H75" s="7"/>
      <c r="I75" s="7"/>
      <c r="J75" s="7">
        <f t="shared" si="30"/>
        <v>0.75</v>
      </c>
      <c r="K75" s="7">
        <f t="shared" si="31"/>
        <v>0.75</v>
      </c>
      <c r="L75" s="7">
        <f t="shared" si="32"/>
        <v>4.1433681950799404</v>
      </c>
      <c r="M75" s="7">
        <f t="shared" si="33"/>
        <v>1.7757292264628315</v>
      </c>
      <c r="N75" s="16"/>
      <c r="O75" s="4">
        <v>-2.62</v>
      </c>
      <c r="P75" s="4">
        <f t="shared" si="20"/>
        <v>-10.855624671109444</v>
      </c>
      <c r="Q75" s="4">
        <f t="shared" si="21"/>
        <v>-8.1417185033320827</v>
      </c>
      <c r="R75" s="4">
        <f>P75*諸条件!L$21</f>
        <v>-6.881008033893</v>
      </c>
      <c r="S75" s="4">
        <f t="shared" si="27"/>
        <v>486.804160780286</v>
      </c>
      <c r="T75" s="4">
        <f t="shared" si="28"/>
        <v>2.0542141595444163E-3</v>
      </c>
      <c r="U75" s="4">
        <f t="shared" si="29"/>
        <v>4.2197958132727723E-6</v>
      </c>
      <c r="V75" s="4">
        <f t="shared" si="22"/>
        <v>3.1648468599545795E-6</v>
      </c>
      <c r="W75" s="4">
        <f t="shared" si="23"/>
        <v>7.4932147553339545E-6</v>
      </c>
    </row>
    <row r="76" spans="2:23" x14ac:dyDescent="0.15">
      <c r="B76" s="6">
        <v>-13</v>
      </c>
      <c r="C76" s="4">
        <f t="shared" si="24"/>
        <v>-221206.69600333009</v>
      </c>
      <c r="D76" s="4">
        <f>COSH(B76)</f>
        <v>221206.69600559041</v>
      </c>
      <c r="E76" s="4">
        <f>TANH(B76)</f>
        <v>-0.99999999998978184</v>
      </c>
      <c r="F76" s="4">
        <f t="shared" si="25"/>
        <v>4.5206588139390124E-6</v>
      </c>
      <c r="G76" s="7">
        <f t="shared" si="26"/>
        <v>2.0436356112044479E-11</v>
      </c>
      <c r="H76" s="7"/>
      <c r="I76" s="7"/>
      <c r="J76" s="7">
        <f t="shared" si="30"/>
        <v>0.75</v>
      </c>
      <c r="K76" s="7">
        <f t="shared" si="31"/>
        <v>0.75</v>
      </c>
      <c r="L76" s="7">
        <f t="shared" si="32"/>
        <v>4.1433681950799404</v>
      </c>
      <c r="M76" s="7">
        <f t="shared" si="33"/>
        <v>1.7757292264628315</v>
      </c>
      <c r="N76" s="16"/>
      <c r="O76" s="4">
        <v>-2.6</v>
      </c>
      <c r="P76" s="4">
        <f t="shared" si="20"/>
        <v>-10.772757307207845</v>
      </c>
      <c r="Q76" s="4">
        <f t="shared" si="21"/>
        <v>-8.0795679804058835</v>
      </c>
      <c r="R76" s="4">
        <f>P76*諸条件!L$21</f>
        <v>-6.8284812550083211</v>
      </c>
      <c r="S76" s="4">
        <f t="shared" si="27"/>
        <v>461.89391627172529</v>
      </c>
      <c r="T76" s="4">
        <f t="shared" si="28"/>
        <v>2.1649992883034964E-3</v>
      </c>
      <c r="U76" s="4">
        <f t="shared" si="29"/>
        <v>4.6872219183546458E-6</v>
      </c>
      <c r="V76" s="4">
        <f t="shared" si="22"/>
        <v>3.5154164387659846E-6</v>
      </c>
      <c r="W76" s="4">
        <f t="shared" si="23"/>
        <v>8.3232369513395239E-6</v>
      </c>
    </row>
    <row r="77" spans="2:23" x14ac:dyDescent="0.15">
      <c r="B77" s="6">
        <v>-12.9</v>
      </c>
      <c r="C77" s="4">
        <f t="shared" si="24"/>
        <v>-200156.09566369228</v>
      </c>
      <c r="D77" s="4">
        <f t="shared" ref="D77:D103" si="34">COSH(B77)</f>
        <v>200156.09566619032</v>
      </c>
      <c r="E77" s="4">
        <f t="shared" ref="E77:E103" si="35">TANH(B77)</f>
        <v>-0.99999999998751954</v>
      </c>
      <c r="F77" s="4">
        <f t="shared" si="25"/>
        <v>4.9961006517020932E-6</v>
      </c>
      <c r="G77" s="7">
        <f t="shared" si="26"/>
        <v>2.4961021721938079E-11</v>
      </c>
      <c r="H77" s="7"/>
      <c r="I77" s="7"/>
      <c r="J77" s="7">
        <f t="shared" si="30"/>
        <v>0.75</v>
      </c>
      <c r="K77" s="7">
        <f t="shared" si="31"/>
        <v>0.75</v>
      </c>
      <c r="L77" s="7">
        <f t="shared" si="32"/>
        <v>4.1433681950799404</v>
      </c>
      <c r="M77" s="7">
        <f t="shared" si="33"/>
        <v>1.7757292264628315</v>
      </c>
      <c r="N77" s="16"/>
      <c r="O77" s="4">
        <v>-2.58</v>
      </c>
      <c r="P77" s="4">
        <f t="shared" si="20"/>
        <v>-10.689889943306246</v>
      </c>
      <c r="Q77" s="4">
        <f t="shared" si="21"/>
        <v>-8.0174174574796844</v>
      </c>
      <c r="R77" s="4">
        <f>P77*諸条件!L$21</f>
        <v>-6.7759544761236414</v>
      </c>
      <c r="S77" s="4">
        <f t="shared" si="27"/>
        <v>438.25835898457694</v>
      </c>
      <c r="T77" s="4">
        <f t="shared" si="28"/>
        <v>2.2817591028199686E-3</v>
      </c>
      <c r="U77" s="4">
        <f t="shared" si="29"/>
        <v>5.2064246033017879E-6</v>
      </c>
      <c r="V77" s="4">
        <f t="shared" si="22"/>
        <v>3.9048184524763407E-6</v>
      </c>
      <c r="W77" s="4">
        <f t="shared" si="23"/>
        <v>9.2452003334581375E-6</v>
      </c>
    </row>
    <row r="78" spans="2:23" x14ac:dyDescent="0.15">
      <c r="B78" s="6">
        <v>-12.8</v>
      </c>
      <c r="C78" s="4">
        <f t="shared" si="24"/>
        <v>-181108.72480424368</v>
      </c>
      <c r="D78" s="4">
        <f t="shared" si="34"/>
        <v>181108.72480700447</v>
      </c>
      <c r="E78" s="4">
        <f t="shared" si="35"/>
        <v>-0.99999999998475619</v>
      </c>
      <c r="F78" s="4">
        <f t="shared" si="25"/>
        <v>5.5215451440323125E-6</v>
      </c>
      <c r="G78" s="7">
        <f t="shared" si="26"/>
        <v>3.0487460777586809E-11</v>
      </c>
      <c r="H78" s="7"/>
      <c r="I78" s="7"/>
      <c r="J78" s="7">
        <f t="shared" si="30"/>
        <v>0.75</v>
      </c>
      <c r="K78" s="7">
        <f t="shared" si="31"/>
        <v>0.75</v>
      </c>
      <c r="L78" s="7">
        <f t="shared" si="32"/>
        <v>4.1433681950799404</v>
      </c>
      <c r="M78" s="7">
        <f t="shared" si="33"/>
        <v>1.7757292264628315</v>
      </c>
      <c r="N78" s="16"/>
      <c r="O78" s="4">
        <v>-2.56</v>
      </c>
      <c r="P78" s="4">
        <f t="shared" si="20"/>
        <v>-10.607022579404648</v>
      </c>
      <c r="Q78" s="4">
        <f t="shared" si="21"/>
        <v>-7.9552669345534852</v>
      </c>
      <c r="R78" s="4">
        <f>P78*諸条件!L$21</f>
        <v>-6.7234276972389617</v>
      </c>
      <c r="S78" s="4">
        <f t="shared" si="27"/>
        <v>415.83226194402408</v>
      </c>
      <c r="T78" s="4">
        <f t="shared" si="28"/>
        <v>2.4048158152159241E-3</v>
      </c>
      <c r="U78" s="4">
        <f t="shared" si="29"/>
        <v>5.7831391051126296E-6</v>
      </c>
      <c r="V78" s="4">
        <f t="shared" si="22"/>
        <v>4.337354328834472E-6</v>
      </c>
      <c r="W78" s="4">
        <f t="shared" si="23"/>
        <v>1.0269289129648601E-5</v>
      </c>
    </row>
    <row r="79" spans="2:23" x14ac:dyDescent="0.15">
      <c r="B79" s="6">
        <v>-12.7</v>
      </c>
      <c r="C79" s="4">
        <f t="shared" si="24"/>
        <v>-163873.95093538024</v>
      </c>
      <c r="D79" s="4">
        <f t="shared" si="34"/>
        <v>163873.95093843137</v>
      </c>
      <c r="E79" s="4">
        <f t="shared" si="35"/>
        <v>-0.99999999998138123</v>
      </c>
      <c r="F79" s="4">
        <f t="shared" si="25"/>
        <v>6.1022511160160362E-6</v>
      </c>
      <c r="G79" s="7">
        <f t="shared" si="26"/>
        <v>3.7237468682918961E-11</v>
      </c>
      <c r="H79" s="7"/>
      <c r="I79" s="7"/>
      <c r="J79" s="7">
        <f t="shared" si="30"/>
        <v>0.75</v>
      </c>
      <c r="K79" s="7">
        <f t="shared" si="31"/>
        <v>0.75</v>
      </c>
      <c r="L79" s="7">
        <f t="shared" si="32"/>
        <v>4.1433681950799404</v>
      </c>
      <c r="M79" s="7">
        <f t="shared" si="33"/>
        <v>1.7757292264628315</v>
      </c>
      <c r="N79" s="16"/>
      <c r="O79" s="4">
        <v>-2.54</v>
      </c>
      <c r="P79" s="4">
        <f t="shared" si="20"/>
        <v>-10.524155215503049</v>
      </c>
      <c r="Q79" s="4">
        <f t="shared" si="21"/>
        <v>-7.8931164116272861</v>
      </c>
      <c r="R79" s="4">
        <f>P79*諸条件!L$21</f>
        <v>-6.6709009183542829</v>
      </c>
      <c r="S79" s="4">
        <f t="shared" si="27"/>
        <v>394.55373591897597</v>
      </c>
      <c r="T79" s="4">
        <f t="shared" si="28"/>
        <v>2.5345090135082543E-3</v>
      </c>
      <c r="U79" s="4">
        <f t="shared" si="29"/>
        <v>6.4237359395545847E-6</v>
      </c>
      <c r="V79" s="4">
        <f t="shared" si="22"/>
        <v>4.8178019546659381E-6</v>
      </c>
      <c r="W79" s="4">
        <f t="shared" si="23"/>
        <v>1.1406815650946753E-5</v>
      </c>
    </row>
    <row r="80" spans="2:23" x14ac:dyDescent="0.15">
      <c r="B80" s="6">
        <v>-12.6</v>
      </c>
      <c r="C80" s="4">
        <f t="shared" si="24"/>
        <v>-148279.28264741538</v>
      </c>
      <c r="D80" s="4">
        <f t="shared" si="34"/>
        <v>148279.28265078741</v>
      </c>
      <c r="E80" s="4">
        <f t="shared" si="35"/>
        <v>-0.99999999997725897</v>
      </c>
      <c r="F80" s="4">
        <f>1/D80</f>
        <v>6.7440304682016863E-6</v>
      </c>
      <c r="G80" s="7">
        <f t="shared" si="26"/>
        <v>4.5481946956032656E-11</v>
      </c>
      <c r="H80" s="7"/>
      <c r="I80" s="7"/>
      <c r="J80" s="7">
        <f t="shared" si="30"/>
        <v>0.75</v>
      </c>
      <c r="K80" s="7">
        <f t="shared" si="31"/>
        <v>0.75</v>
      </c>
      <c r="L80" s="7">
        <f t="shared" si="32"/>
        <v>4.1433681950799404</v>
      </c>
      <c r="M80" s="7">
        <f t="shared" si="33"/>
        <v>1.7757292264628315</v>
      </c>
      <c r="N80" s="16"/>
      <c r="O80" s="4">
        <v>-2.52</v>
      </c>
      <c r="P80" s="4">
        <f t="shared" si="20"/>
        <v>-10.44128785160145</v>
      </c>
      <c r="Q80" s="4">
        <f t="shared" si="21"/>
        <v>-7.8309658887010869</v>
      </c>
      <c r="R80" s="4">
        <f>P80*諸条件!L$21</f>
        <v>-6.6183741394696032</v>
      </c>
      <c r="S80" s="4">
        <f t="shared" si="27"/>
        <v>374.36405862654584</v>
      </c>
      <c r="T80" s="4">
        <f t="shared" si="28"/>
        <v>2.6711965984896257E-3</v>
      </c>
      <c r="U80" s="4">
        <f t="shared" si="29"/>
        <v>7.1352912677825465E-6</v>
      </c>
      <c r="V80" s="4">
        <f t="shared" si="22"/>
        <v>5.3514684508369101E-6</v>
      </c>
      <c r="W80" s="4">
        <f t="shared" si="23"/>
        <v>1.2670345243526498E-5</v>
      </c>
    </row>
    <row r="81" spans="2:23" x14ac:dyDescent="0.15">
      <c r="B81" s="6">
        <v>-12.5</v>
      </c>
      <c r="C81" s="4">
        <f t="shared" si="24"/>
        <v>-134168.64325857392</v>
      </c>
      <c r="D81" s="4">
        <f t="shared" si="34"/>
        <v>134168.64326230055</v>
      </c>
      <c r="E81" s="4">
        <f t="shared" si="35"/>
        <v>-0.99999999997222433</v>
      </c>
      <c r="F81" s="4">
        <f t="shared" ref="F81:F106" si="36">1/D81</f>
        <v>7.4533063440538311E-6</v>
      </c>
      <c r="G81" s="7">
        <f t="shared" si="26"/>
        <v>5.5551775458313088E-11</v>
      </c>
      <c r="H81" s="7"/>
      <c r="I81" s="7"/>
      <c r="J81" s="7">
        <f t="shared" si="30"/>
        <v>0.75</v>
      </c>
      <c r="K81" s="7">
        <f t="shared" si="31"/>
        <v>0.75</v>
      </c>
      <c r="L81" s="7">
        <f t="shared" si="32"/>
        <v>4.1433681950799404</v>
      </c>
      <c r="M81" s="7">
        <f t="shared" si="33"/>
        <v>1.7757292264628315</v>
      </c>
      <c r="N81" s="16"/>
      <c r="O81" s="4">
        <v>-2.5</v>
      </c>
      <c r="P81" s="4">
        <f t="shared" si="20"/>
        <v>-10.358420487699851</v>
      </c>
      <c r="Q81" s="4">
        <f t="shared" si="21"/>
        <v>-7.7688153657748877</v>
      </c>
      <c r="R81" s="4">
        <f>P81*諸条件!L$21</f>
        <v>-6.5658473605849235</v>
      </c>
      <c r="S81" s="4">
        <f t="shared" si="27"/>
        <v>355.20751267634961</v>
      </c>
      <c r="T81" s="4">
        <f t="shared" si="28"/>
        <v>2.8152557710995224E-3</v>
      </c>
      <c r="U81" s="4">
        <f t="shared" si="29"/>
        <v>7.9256650567091661E-6</v>
      </c>
      <c r="V81" s="4">
        <f t="shared" si="22"/>
        <v>5.9442487925318746E-6</v>
      </c>
      <c r="W81" s="4">
        <f t="shared" si="23"/>
        <v>1.4073835080353662E-5</v>
      </c>
    </row>
    <row r="82" spans="2:23" x14ac:dyDescent="0.15">
      <c r="B82" s="6">
        <v>-12.4</v>
      </c>
      <c r="C82" s="4">
        <f t="shared" si="24"/>
        <v>-121400.80874710252</v>
      </c>
      <c r="D82" s="4">
        <f t="shared" si="34"/>
        <v>121400.80875122112</v>
      </c>
      <c r="E82" s="4">
        <f t="shared" si="35"/>
        <v>-0.99999999996607436</v>
      </c>
      <c r="F82" s="4">
        <f t="shared" si="36"/>
        <v>8.2371774149316898E-6</v>
      </c>
      <c r="G82" s="7">
        <f t="shared" si="26"/>
        <v>6.7851091765060712E-11</v>
      </c>
      <c r="H82" s="7"/>
      <c r="I82" s="7"/>
      <c r="J82" s="7">
        <f t="shared" si="30"/>
        <v>0.75</v>
      </c>
      <c r="K82" s="7">
        <f t="shared" si="31"/>
        <v>0.75</v>
      </c>
      <c r="L82" s="7">
        <f t="shared" si="32"/>
        <v>4.1433681950799404</v>
      </c>
      <c r="M82" s="7">
        <f t="shared" si="33"/>
        <v>1.7757292264628315</v>
      </c>
      <c r="N82" s="16"/>
      <c r="O82" s="4">
        <v>-2.48</v>
      </c>
      <c r="P82" s="4">
        <f t="shared" si="20"/>
        <v>-10.275553123798252</v>
      </c>
      <c r="Q82" s="4">
        <f t="shared" si="21"/>
        <v>-7.7066648428486886</v>
      </c>
      <c r="R82" s="4">
        <f>P82*諸条件!L$21</f>
        <v>-6.5133205817002446</v>
      </c>
      <c r="S82" s="4">
        <f t="shared" si="27"/>
        <v>337.03123180739374</v>
      </c>
      <c r="T82" s="4">
        <f t="shared" si="28"/>
        <v>2.9670840730021096E-3</v>
      </c>
      <c r="U82" s="4">
        <f t="shared" si="29"/>
        <v>8.8035878962627877E-6</v>
      </c>
      <c r="V82" s="4">
        <f t="shared" si="22"/>
        <v>6.6026909221970904E-6</v>
      </c>
      <c r="W82" s="4">
        <f t="shared" si="23"/>
        <v>1.5632788325128265E-5</v>
      </c>
    </row>
    <row r="83" spans="2:23" x14ac:dyDescent="0.15">
      <c r="B83" s="6">
        <v>-12.3</v>
      </c>
      <c r="C83" s="4">
        <f t="shared" si="24"/>
        <v>-109847.99433379307</v>
      </c>
      <c r="D83" s="4">
        <f t="shared" si="34"/>
        <v>109847.99433834483</v>
      </c>
      <c r="E83" s="4">
        <f t="shared" si="35"/>
        <v>-0.99999999995856315</v>
      </c>
      <c r="F83" s="4">
        <f t="shared" si="36"/>
        <v>9.1034889259778535E-6</v>
      </c>
      <c r="G83" s="7">
        <f t="shared" si="26"/>
        <v>8.2873510625401409E-11</v>
      </c>
      <c r="H83" s="7"/>
      <c r="I83" s="7"/>
      <c r="J83" s="7">
        <f t="shared" si="30"/>
        <v>0.75</v>
      </c>
      <c r="K83" s="7">
        <f t="shared" si="31"/>
        <v>0.75</v>
      </c>
      <c r="L83" s="7">
        <f t="shared" si="32"/>
        <v>4.1433681950799404</v>
      </c>
      <c r="M83" s="7">
        <f t="shared" si="33"/>
        <v>1.7757292264628315</v>
      </c>
      <c r="N83" s="16"/>
      <c r="O83" s="4">
        <v>-2.46</v>
      </c>
      <c r="P83" s="4">
        <f t="shared" si="20"/>
        <v>-10.192685759896653</v>
      </c>
      <c r="Q83" s="4">
        <f t="shared" si="21"/>
        <v>-7.6445143199224894</v>
      </c>
      <c r="R83" s="4">
        <f>P83*諸条件!L$21</f>
        <v>-6.4607938028155649</v>
      </c>
      <c r="S83" s="4">
        <f t="shared" si="27"/>
        <v>319.78505499321608</v>
      </c>
      <c r="T83" s="4">
        <f t="shared" si="28"/>
        <v>3.1271004832330706E-3</v>
      </c>
      <c r="U83" s="4">
        <f t="shared" si="29"/>
        <v>9.7787574322365043E-6</v>
      </c>
      <c r="V83" s="4">
        <f t="shared" si="22"/>
        <v>7.3340680741773778E-6</v>
      </c>
      <c r="W83" s="4">
        <f t="shared" si="23"/>
        <v>1.7364425370912991E-5</v>
      </c>
    </row>
    <row r="84" spans="2:23" x14ac:dyDescent="0.15">
      <c r="B84" s="6">
        <v>-12.2</v>
      </c>
      <c r="C84" s="4">
        <f t="shared" si="24"/>
        <v>-99394.575568961969</v>
      </c>
      <c r="D84" s="4">
        <f t="shared" si="34"/>
        <v>99394.575573992421</v>
      </c>
      <c r="E84" s="4">
        <f t="shared" si="35"/>
        <v>-0.99999999994938904</v>
      </c>
      <c r="F84" s="4">
        <f t="shared" si="36"/>
        <v>1.0060911213968301E-5</v>
      </c>
      <c r="G84" s="7">
        <f t="shared" si="26"/>
        <v>1.012219344553531E-10</v>
      </c>
      <c r="H84" s="7"/>
      <c r="I84" s="7"/>
      <c r="J84" s="7">
        <f t="shared" si="30"/>
        <v>0.75</v>
      </c>
      <c r="K84" s="7">
        <f t="shared" si="31"/>
        <v>0.75</v>
      </c>
      <c r="L84" s="7">
        <f t="shared" si="32"/>
        <v>4.1433681950799404</v>
      </c>
      <c r="M84" s="7">
        <f t="shared" si="33"/>
        <v>1.7757292264628315</v>
      </c>
      <c r="N84" s="16"/>
      <c r="O84" s="4">
        <v>-2.44</v>
      </c>
      <c r="P84" s="4">
        <f t="shared" si="20"/>
        <v>-10.109818395995054</v>
      </c>
      <c r="Q84" s="4">
        <f t="shared" si="21"/>
        <v>-7.5823637969962903</v>
      </c>
      <c r="R84" s="4">
        <f>P84*諸条件!L$21</f>
        <v>-6.4082670239308852</v>
      </c>
      <c r="S84" s="4">
        <f t="shared" si="27"/>
        <v>303.42138801265759</v>
      </c>
      <c r="T84" s="4">
        <f t="shared" si="28"/>
        <v>3.2957465739306543E-3</v>
      </c>
      <c r="U84" s="4">
        <f t="shared" si="29"/>
        <v>1.0861945479575647E-5</v>
      </c>
      <c r="V84" s="4">
        <f t="shared" si="22"/>
        <v>8.1464591096817358E-6</v>
      </c>
      <c r="W84" s="4">
        <f t="shared" si="23"/>
        <v>1.9287874044328312E-5</v>
      </c>
    </row>
    <row r="85" spans="2:23" x14ac:dyDescent="0.15">
      <c r="B85" s="6">
        <v>-12.1</v>
      </c>
      <c r="C85" s="4">
        <f t="shared" si="24"/>
        <v>-89935.931124095761</v>
      </c>
      <c r="D85" s="4">
        <f t="shared" si="34"/>
        <v>89935.931129655262</v>
      </c>
      <c r="E85" s="4">
        <f t="shared" si="35"/>
        <v>-0.99999999993818378</v>
      </c>
      <c r="F85" s="4">
        <f t="shared" si="36"/>
        <v>1.1119026482956625E-5</v>
      </c>
      <c r="G85" s="7">
        <f t="shared" si="26"/>
        <v>1.2363274992869079E-10</v>
      </c>
      <c r="H85" s="7"/>
      <c r="I85" s="7"/>
      <c r="J85" s="7">
        <f t="shared" si="30"/>
        <v>0.75</v>
      </c>
      <c r="K85" s="7">
        <f t="shared" si="31"/>
        <v>0.75</v>
      </c>
      <c r="L85" s="7">
        <f t="shared" si="32"/>
        <v>4.1433681950799404</v>
      </c>
      <c r="M85" s="7">
        <f t="shared" si="33"/>
        <v>1.7757292264628315</v>
      </c>
      <c r="N85" s="16"/>
      <c r="O85" s="4">
        <v>-2.42</v>
      </c>
      <c r="P85" s="4">
        <f t="shared" si="20"/>
        <v>-10.026951032093455</v>
      </c>
      <c r="Q85" s="4">
        <f t="shared" si="21"/>
        <v>-7.5202132740700911</v>
      </c>
      <c r="R85" s="4">
        <f>P85*諸条件!L$21</f>
        <v>-6.3557402450462064</v>
      </c>
      <c r="S85" s="4">
        <f t="shared" si="27"/>
        <v>287.895072104235</v>
      </c>
      <c r="T85" s="4">
        <f t="shared" si="28"/>
        <v>3.4734877283274269E-3</v>
      </c>
      <c r="U85" s="4">
        <f t="shared" si="29"/>
        <v>1.2065116998841229E-5</v>
      </c>
      <c r="V85" s="4">
        <f t="shared" si="22"/>
        <v>9.0488377491309226E-6</v>
      </c>
      <c r="W85" s="4">
        <f t="shared" si="23"/>
        <v>2.1424380875535894E-5</v>
      </c>
    </row>
    <row r="86" spans="2:23" x14ac:dyDescent="0.15">
      <c r="B86" s="6">
        <v>-12</v>
      </c>
      <c r="C86" s="4">
        <f t="shared" si="24"/>
        <v>-81377.395706429845</v>
      </c>
      <c r="D86" s="4">
        <f t="shared" si="34"/>
        <v>81377.395712574071</v>
      </c>
      <c r="E86" s="4">
        <f t="shared" si="35"/>
        <v>-0.99999999992449717</v>
      </c>
      <c r="F86" s="4">
        <f t="shared" si="36"/>
        <v>1.2288424706192515E-5</v>
      </c>
      <c r="G86" s="7">
        <f t="shared" si="26"/>
        <v>1.5100538175976259E-10</v>
      </c>
      <c r="H86" s="7"/>
      <c r="I86" s="7"/>
      <c r="J86" s="7">
        <f t="shared" si="30"/>
        <v>0.75</v>
      </c>
      <c r="K86" s="7">
        <f t="shared" si="31"/>
        <v>0.75</v>
      </c>
      <c r="L86" s="7">
        <f t="shared" si="32"/>
        <v>4.1433681950799404</v>
      </c>
      <c r="M86" s="7">
        <f t="shared" si="33"/>
        <v>1.7757292264628315</v>
      </c>
      <c r="N86" s="16"/>
      <c r="O86" s="4">
        <v>-2.4</v>
      </c>
      <c r="P86" s="4">
        <f t="shared" si="20"/>
        <v>-9.9440836681918565</v>
      </c>
      <c r="Q86" s="4">
        <f t="shared" si="21"/>
        <v>-7.4580627511438919</v>
      </c>
      <c r="R86" s="4">
        <f>P86*諸条件!L$21</f>
        <v>-6.3032134661615267</v>
      </c>
      <c r="S86" s="4">
        <f t="shared" si="27"/>
        <v>273.16325934164502</v>
      </c>
      <c r="T86" s="4">
        <f t="shared" si="28"/>
        <v>3.6608144243487043E-3</v>
      </c>
      <c r="U86" s="4">
        <f t="shared" si="29"/>
        <v>1.3401562249519535E-5</v>
      </c>
      <c r="V86" s="4">
        <f t="shared" si="22"/>
        <v>1.0051171687139651E-5</v>
      </c>
      <c r="W86" s="4">
        <f t="shared" si="23"/>
        <v>2.3797545766732808E-5</v>
      </c>
    </row>
    <row r="87" spans="2:23" x14ac:dyDescent="0.15">
      <c r="B87" s="6">
        <v>-11.9</v>
      </c>
      <c r="C87" s="4">
        <f t="shared" si="24"/>
        <v>-73633.312616881143</v>
      </c>
      <c r="D87" s="4">
        <f t="shared" si="34"/>
        <v>73633.312623671562</v>
      </c>
      <c r="E87" s="4">
        <f t="shared" si="35"/>
        <v>-0.99999999990778066</v>
      </c>
      <c r="F87" s="4">
        <f t="shared" si="36"/>
        <v>1.3580809614132734E-5</v>
      </c>
      <c r="G87" s="7">
        <f t="shared" si="26"/>
        <v>1.8443838977532012E-10</v>
      </c>
      <c r="H87" s="7"/>
      <c r="I87" s="7"/>
      <c r="J87" s="7">
        <f t="shared" si="30"/>
        <v>0.75</v>
      </c>
      <c r="K87" s="7">
        <f t="shared" si="31"/>
        <v>0.75</v>
      </c>
      <c r="L87" s="7">
        <f t="shared" si="32"/>
        <v>4.1433681950799404</v>
      </c>
      <c r="M87" s="7">
        <f t="shared" si="33"/>
        <v>1.7757292264628315</v>
      </c>
      <c r="N87" s="16"/>
      <c r="O87" s="4">
        <v>-2.38</v>
      </c>
      <c r="P87" s="4">
        <f t="shared" si="20"/>
        <v>-9.8612163042902576</v>
      </c>
      <c r="Q87" s="4">
        <f t="shared" si="21"/>
        <v>-7.3959122282176928</v>
      </c>
      <c r="R87" s="4">
        <f>P87*諸条件!L$21</f>
        <v>-6.250686687276847</v>
      </c>
      <c r="S87" s="4">
        <f t="shared" si="27"/>
        <v>259.1852943864755</v>
      </c>
      <c r="T87" s="4">
        <f t="shared" si="28"/>
        <v>3.8582435873421249E-3</v>
      </c>
      <c r="U87" s="4">
        <f t="shared" si="29"/>
        <v>1.4886043579266629E-5</v>
      </c>
      <c r="V87" s="4">
        <f t="shared" si="22"/>
        <v>1.1164532684449973E-5</v>
      </c>
      <c r="W87" s="4">
        <f t="shared" si="23"/>
        <v>2.6433582650103131E-5</v>
      </c>
    </row>
    <row r="88" spans="2:23" x14ac:dyDescent="0.15">
      <c r="B88" s="6">
        <v>-11.8</v>
      </c>
      <c r="C88" s="4">
        <f t="shared" si="24"/>
        <v>-66626.176469013226</v>
      </c>
      <c r="D88" s="4">
        <f t="shared" si="34"/>
        <v>66626.176476517794</v>
      </c>
      <c r="E88" s="4">
        <f t="shared" si="35"/>
        <v>-0.9999999998873631</v>
      </c>
      <c r="F88" s="4">
        <f t="shared" si="36"/>
        <v>1.5009115829308426E-5</v>
      </c>
      <c r="G88" s="7">
        <f t="shared" si="26"/>
        <v>2.2527355797759678E-10</v>
      </c>
      <c r="H88" s="7"/>
      <c r="I88" s="7"/>
      <c r="J88" s="7">
        <f t="shared" si="30"/>
        <v>0.75</v>
      </c>
      <c r="K88" s="7">
        <f t="shared" si="31"/>
        <v>0.75</v>
      </c>
      <c r="L88" s="7">
        <f t="shared" si="32"/>
        <v>4.1433681950799404</v>
      </c>
      <c r="M88" s="7">
        <f t="shared" si="33"/>
        <v>1.7757292264628315</v>
      </c>
      <c r="N88" s="16"/>
      <c r="O88" s="4">
        <v>-2.36</v>
      </c>
      <c r="P88" s="4">
        <f t="shared" si="20"/>
        <v>-9.7783489403886588</v>
      </c>
      <c r="Q88" s="4">
        <f t="shared" si="21"/>
        <v>-7.3337617052914936</v>
      </c>
      <c r="R88" s="4">
        <f>P88*諸条件!L$21</f>
        <v>-6.1981599083921681</v>
      </c>
      <c r="S88" s="4">
        <f t="shared" si="27"/>
        <v>245.92260229179172</v>
      </c>
      <c r="T88" s="4">
        <f t="shared" si="28"/>
        <v>4.0663200156506214E-3</v>
      </c>
      <c r="U88" s="4">
        <f t="shared" si="29"/>
        <v>1.6534958469680869E-5</v>
      </c>
      <c r="V88" s="4">
        <f t="shared" si="22"/>
        <v>1.2401218852260652E-5</v>
      </c>
      <c r="W88" s="4">
        <f t="shared" si="23"/>
        <v>2.9361609012961452E-5</v>
      </c>
    </row>
    <row r="89" spans="2:23" x14ac:dyDescent="0.15">
      <c r="B89" s="6">
        <v>-11.7</v>
      </c>
      <c r="C89" s="4">
        <f t="shared" si="24"/>
        <v>-60285.857489078349</v>
      </c>
      <c r="D89" s="4">
        <f t="shared" si="34"/>
        <v>60285.85749737217</v>
      </c>
      <c r="E89" s="4">
        <f t="shared" si="35"/>
        <v>-0.99999999986242516</v>
      </c>
      <c r="F89" s="4">
        <f t="shared" si="36"/>
        <v>1.658763832037372E-5</v>
      </c>
      <c r="G89" s="7">
        <f t="shared" si="26"/>
        <v>2.7514974504753065E-10</v>
      </c>
      <c r="H89" s="7"/>
      <c r="I89" s="7"/>
      <c r="J89" s="7">
        <f t="shared" si="30"/>
        <v>0.75</v>
      </c>
      <c r="K89" s="7">
        <f t="shared" si="31"/>
        <v>0.75</v>
      </c>
      <c r="L89" s="7">
        <f t="shared" si="32"/>
        <v>4.1433681950799404</v>
      </c>
      <c r="M89" s="7">
        <f t="shared" si="33"/>
        <v>1.7757292264628315</v>
      </c>
      <c r="N89" s="16"/>
      <c r="O89" s="4">
        <v>-2.34</v>
      </c>
      <c r="P89" s="4">
        <f t="shared" si="20"/>
        <v>-9.6954815764870599</v>
      </c>
      <c r="Q89" s="4">
        <f t="shared" si="21"/>
        <v>-7.2716111823652945</v>
      </c>
      <c r="R89" s="4">
        <f>P89*諸条件!L$21</f>
        <v>-6.1456331295074884</v>
      </c>
      <c r="S89" s="4">
        <f t="shared" si="27"/>
        <v>233.33858204697364</v>
      </c>
      <c r="T89" s="4">
        <f t="shared" si="28"/>
        <v>4.2856178829384032E-3</v>
      </c>
      <c r="U89" s="4">
        <f t="shared" si="29"/>
        <v>1.8366520638561441E-5</v>
      </c>
      <c r="V89" s="4">
        <f t="shared" si="22"/>
        <v>1.377489047892108E-5</v>
      </c>
      <c r="W89" s="4">
        <f t="shared" si="23"/>
        <v>3.2613967486326338E-5</v>
      </c>
    </row>
    <row r="90" spans="2:23" x14ac:dyDescent="0.15">
      <c r="B90" s="6">
        <v>-11.6</v>
      </c>
      <c r="C90" s="4">
        <f t="shared" si="24"/>
        <v>-54548.899633670728</v>
      </c>
      <c r="D90" s="4">
        <f t="shared" si="34"/>
        <v>54548.899642836819</v>
      </c>
      <c r="E90" s="4">
        <f t="shared" si="35"/>
        <v>-0.99999999983196564</v>
      </c>
      <c r="F90" s="4">
        <f t="shared" si="36"/>
        <v>1.8332175470955017E-5</v>
      </c>
      <c r="G90" s="7">
        <f t="shared" si="26"/>
        <v>3.3606865749788477E-10</v>
      </c>
      <c r="H90" s="7"/>
      <c r="I90" s="7"/>
      <c r="J90" s="7">
        <f t="shared" si="30"/>
        <v>0.75</v>
      </c>
      <c r="K90" s="7">
        <f t="shared" si="31"/>
        <v>0.75</v>
      </c>
      <c r="L90" s="7">
        <f t="shared" si="32"/>
        <v>4.1433681950799404</v>
      </c>
      <c r="M90" s="7">
        <f t="shared" si="33"/>
        <v>1.7757292264628315</v>
      </c>
      <c r="N90" s="16"/>
      <c r="O90" s="4">
        <v>-2.3199999999999998</v>
      </c>
      <c r="P90" s="4">
        <f t="shared" si="20"/>
        <v>-9.612614212585461</v>
      </c>
      <c r="Q90" s="4">
        <f t="shared" si="21"/>
        <v>-7.2094606594390953</v>
      </c>
      <c r="R90" s="4">
        <f>P90*諸条件!L$21</f>
        <v>-6.0931063506228087</v>
      </c>
      <c r="S90" s="4">
        <f t="shared" si="27"/>
        <v>221.39850557002035</v>
      </c>
      <c r="T90" s="4">
        <f t="shared" si="28"/>
        <v>4.5167423213872421E-3</v>
      </c>
      <c r="U90" s="4">
        <f t="shared" si="29"/>
        <v>2.0400961197810613E-5</v>
      </c>
      <c r="V90" s="4">
        <f t="shared" si="22"/>
        <v>1.5300720898357959E-5</v>
      </c>
      <c r="W90" s="4">
        <f t="shared" si="23"/>
        <v>3.6226583046886482E-5</v>
      </c>
    </row>
    <row r="91" spans="2:23" x14ac:dyDescent="0.15">
      <c r="B91" s="6">
        <v>-11.5</v>
      </c>
      <c r="C91" s="4">
        <f t="shared" si="24"/>
        <v>-49357.885500315198</v>
      </c>
      <c r="D91" s="4">
        <f t="shared" si="34"/>
        <v>49357.885510445296</v>
      </c>
      <c r="E91" s="4">
        <f t="shared" si="35"/>
        <v>-0.99999999979476228</v>
      </c>
      <c r="F91" s="4">
        <f t="shared" si="36"/>
        <v>2.0260187195182345E-5</v>
      </c>
      <c r="G91" s="7">
        <f t="shared" si="26"/>
        <v>4.1047518518383067E-10</v>
      </c>
      <c r="H91" s="7"/>
      <c r="I91" s="7"/>
      <c r="J91" s="7">
        <f t="shared" si="30"/>
        <v>0.75</v>
      </c>
      <c r="K91" s="7">
        <f t="shared" si="31"/>
        <v>0.75</v>
      </c>
      <c r="L91" s="7">
        <f t="shared" si="32"/>
        <v>4.1433681950799404</v>
      </c>
      <c r="M91" s="7">
        <f t="shared" si="33"/>
        <v>1.7757292264628315</v>
      </c>
      <c r="N91" s="16"/>
      <c r="O91" s="4">
        <v>-2.2999999999999998</v>
      </c>
      <c r="P91" s="4">
        <f t="shared" si="20"/>
        <v>-9.5297468486838621</v>
      </c>
      <c r="Q91" s="4">
        <f t="shared" si="21"/>
        <v>-7.1473101365128962</v>
      </c>
      <c r="R91" s="4">
        <f>P91*諸条件!L$21</f>
        <v>-6.0405795717381299</v>
      </c>
      <c r="S91" s="4">
        <f t="shared" si="27"/>
        <v>210.0694218685685</v>
      </c>
      <c r="T91" s="4">
        <f t="shared" si="28"/>
        <v>4.7603310900986694E-3</v>
      </c>
      <c r="U91" s="4">
        <f t="shared" si="29"/>
        <v>2.2660752087359987E-5</v>
      </c>
      <c r="V91" s="4">
        <f t="shared" si="22"/>
        <v>1.6995564065519989E-5</v>
      </c>
      <c r="W91" s="4">
        <f t="shared" si="23"/>
        <v>4.0239359775153746E-5</v>
      </c>
    </row>
    <row r="92" spans="2:23" x14ac:dyDescent="0.15">
      <c r="B92" s="6">
        <v>-11.4</v>
      </c>
      <c r="C92" s="4">
        <f>SINH(B92)</f>
        <v>-44660.861674805048</v>
      </c>
      <c r="D92" s="4">
        <f t="shared" si="34"/>
        <v>44660.861686000535</v>
      </c>
      <c r="E92" s="4">
        <f t="shared" si="35"/>
        <v>-0.99999999974932219</v>
      </c>
      <c r="F92" s="4">
        <f t="shared" si="36"/>
        <v>2.2390969682375422E-5</v>
      </c>
      <c r="G92" s="7">
        <f t="shared" si="26"/>
        <v>5.0135552331705527E-10</v>
      </c>
      <c r="H92" s="7"/>
      <c r="I92" s="7"/>
      <c r="J92" s="7">
        <f t="shared" si="30"/>
        <v>0.75</v>
      </c>
      <c r="K92" s="7">
        <f t="shared" si="31"/>
        <v>0.75</v>
      </c>
      <c r="L92" s="7">
        <f t="shared" si="32"/>
        <v>4.1433681950799404</v>
      </c>
      <c r="M92" s="7">
        <f t="shared" si="33"/>
        <v>1.7757292264628315</v>
      </c>
      <c r="N92" s="16"/>
      <c r="O92" s="4">
        <v>-2.2799999999999998</v>
      </c>
      <c r="P92" s="4">
        <f t="shared" si="20"/>
        <v>-9.4468794847822632</v>
      </c>
      <c r="Q92" s="4">
        <f t="shared" si="21"/>
        <v>-7.085159613586697</v>
      </c>
      <c r="R92" s="4">
        <f>P92*諸条件!L$21</f>
        <v>-5.9880527928534502</v>
      </c>
      <c r="S92" s="4">
        <f t="shared" si="27"/>
        <v>199.32006610513915</v>
      </c>
      <c r="T92" s="4">
        <f t="shared" si="28"/>
        <v>5.0170563332670726E-3</v>
      </c>
      <c r="U92" s="4">
        <f t="shared" si="29"/>
        <v>2.5170854251175244E-5</v>
      </c>
      <c r="V92" s="4">
        <f t="shared" si="22"/>
        <v>1.8878140688381434E-5</v>
      </c>
      <c r="W92" s="4">
        <f t="shared" si="23"/>
        <v>4.4696621548848089E-5</v>
      </c>
    </row>
    <row r="93" spans="2:23" x14ac:dyDescent="0.15">
      <c r="B93" s="6">
        <v>-11.3</v>
      </c>
      <c r="C93" s="4">
        <f t="shared" ref="C93:C156" si="37">SINH(B93)</f>
        <v>-40410.818763970339</v>
      </c>
      <c r="D93" s="4">
        <f t="shared" si="34"/>
        <v>40410.818776343265</v>
      </c>
      <c r="E93" s="4">
        <f t="shared" si="35"/>
        <v>-0.99999999969382147</v>
      </c>
      <c r="F93" s="4">
        <f t="shared" si="36"/>
        <v>2.4745848519788122E-5</v>
      </c>
      <c r="G93" s="7">
        <f t="shared" si="26"/>
        <v>6.1235701896429998E-10</v>
      </c>
      <c r="H93" s="7"/>
      <c r="I93" s="7"/>
      <c r="J93" s="7">
        <f t="shared" si="30"/>
        <v>0.75</v>
      </c>
      <c r="K93" s="7">
        <f t="shared" si="31"/>
        <v>0.75</v>
      </c>
      <c r="L93" s="7">
        <f t="shared" si="32"/>
        <v>4.1433681950799404</v>
      </c>
      <c r="M93" s="7">
        <f t="shared" si="33"/>
        <v>1.7757292264628315</v>
      </c>
      <c r="N93" s="16"/>
      <c r="O93" s="4">
        <v>-2.2599999999999998</v>
      </c>
      <c r="P93" s="4">
        <f t="shared" si="20"/>
        <v>-9.3640121208806644</v>
      </c>
      <c r="Q93" s="4">
        <f t="shared" si="21"/>
        <v>-7.0230090906604978</v>
      </c>
      <c r="R93" s="4">
        <f>P93*諸条件!L$21</f>
        <v>-5.9355260139687704</v>
      </c>
      <c r="S93" s="4">
        <f t="shared" si="27"/>
        <v>189.12077331566314</v>
      </c>
      <c r="T93" s="4">
        <f t="shared" si="28"/>
        <v>5.2876264329296671E-3</v>
      </c>
      <c r="U93" s="4">
        <f t="shared" si="29"/>
        <v>2.7958993294216513E-5</v>
      </c>
      <c r="V93" s="4">
        <f t="shared" si="22"/>
        <v>2.0969244970662386E-5</v>
      </c>
      <c r="W93" s="4">
        <f t="shared" si="23"/>
        <v>4.9647601535018581E-5</v>
      </c>
    </row>
    <row r="94" spans="2:23" x14ac:dyDescent="0.15">
      <c r="B94" s="6">
        <v>-11.2</v>
      </c>
      <c r="C94" s="4">
        <f t="shared" si="37"/>
        <v>-36565.220909870623</v>
      </c>
      <c r="D94" s="4">
        <f t="shared" si="34"/>
        <v>36565.220923544824</v>
      </c>
      <c r="E94" s="4">
        <f t="shared" si="35"/>
        <v>-0.99999999962603259</v>
      </c>
      <c r="F94" s="4">
        <f t="shared" si="36"/>
        <v>2.734839212624822E-5</v>
      </c>
      <c r="G94" s="7">
        <f t="shared" si="26"/>
        <v>7.4793455189103561E-10</v>
      </c>
      <c r="H94" s="7"/>
      <c r="I94" s="7"/>
      <c r="J94" s="7">
        <f t="shared" si="30"/>
        <v>0.75</v>
      </c>
      <c r="K94" s="7">
        <f t="shared" si="31"/>
        <v>0.75</v>
      </c>
      <c r="L94" s="7">
        <f t="shared" si="32"/>
        <v>4.1433681950799404</v>
      </c>
      <c r="M94" s="7">
        <f t="shared" si="33"/>
        <v>1.7757292264628315</v>
      </c>
      <c r="N94" s="16"/>
      <c r="O94" s="4">
        <v>-2.2400000000000002</v>
      </c>
      <c r="P94" s="4">
        <f t="shared" si="20"/>
        <v>-9.2811447569790673</v>
      </c>
      <c r="Q94" s="4">
        <f t="shared" si="21"/>
        <v>-6.9608585677343005</v>
      </c>
      <c r="R94" s="4">
        <f>P94*諸条件!L$21</f>
        <v>-5.8829992350840925</v>
      </c>
      <c r="S94" s="4">
        <f t="shared" si="27"/>
        <v>179.44339654317034</v>
      </c>
      <c r="T94" s="4">
        <f t="shared" si="28"/>
        <v>5.5727879613525974E-3</v>
      </c>
      <c r="U94" s="4">
        <f t="shared" si="29"/>
        <v>3.1055965662196439E-5</v>
      </c>
      <c r="V94" s="4">
        <f t="shared" si="22"/>
        <v>2.329197424664733E-5</v>
      </c>
      <c r="W94" s="4">
        <f t="shared" si="23"/>
        <v>5.5146985882388338E-5</v>
      </c>
    </row>
    <row r="95" spans="2:23" x14ac:dyDescent="0.15">
      <c r="B95" s="6">
        <v>-11.1</v>
      </c>
      <c r="C95" s="4">
        <f t="shared" si="37"/>
        <v>-33085.580076632126</v>
      </c>
      <c r="D95" s="4">
        <f t="shared" si="34"/>
        <v>33085.58009174445</v>
      </c>
      <c r="E95" s="4">
        <f t="shared" si="35"/>
        <v>-0.99999999954323537</v>
      </c>
      <c r="F95" s="4">
        <f t="shared" si="36"/>
        <v>3.0224647632807294E-5</v>
      </c>
      <c r="G95" s="7">
        <f t="shared" si="26"/>
        <v>9.1352932452736351E-10</v>
      </c>
      <c r="H95" s="7"/>
      <c r="I95" s="7"/>
      <c r="J95" s="7">
        <f t="shared" si="30"/>
        <v>0.75</v>
      </c>
      <c r="K95" s="7">
        <f t="shared" si="31"/>
        <v>0.75</v>
      </c>
      <c r="L95" s="7">
        <f t="shared" si="32"/>
        <v>4.1433681950799404</v>
      </c>
      <c r="M95" s="7">
        <f t="shared" si="33"/>
        <v>1.7757292264628315</v>
      </c>
      <c r="N95" s="16"/>
      <c r="O95" s="4">
        <v>-2.2200000000000002</v>
      </c>
      <c r="P95" s="4">
        <f t="shared" si="20"/>
        <v>-9.1982773930774684</v>
      </c>
      <c r="Q95" s="4">
        <f t="shared" si="21"/>
        <v>-6.8987080448081013</v>
      </c>
      <c r="R95" s="4">
        <f>P95*諸条件!L$21</f>
        <v>-5.8304724561994128</v>
      </c>
      <c r="S95" s="4">
        <f t="shared" si="27"/>
        <v>170.26122916071802</v>
      </c>
      <c r="T95" s="4">
        <f t="shared" si="28"/>
        <v>5.8733277383781271E-3</v>
      </c>
      <c r="U95" s="4">
        <f t="shared" si="29"/>
        <v>3.4495978722401925E-5</v>
      </c>
      <c r="V95" s="4">
        <f t="shared" si="22"/>
        <v>2.5871984041801444E-5</v>
      </c>
      <c r="W95" s="4">
        <f t="shared" si="23"/>
        <v>6.1255517612809069E-5</v>
      </c>
    </row>
    <row r="96" spans="2:23" x14ac:dyDescent="0.15">
      <c r="B96" s="6">
        <v>-11</v>
      </c>
      <c r="C96" s="4">
        <f t="shared" si="37"/>
        <v>-29937.070849248059</v>
      </c>
      <c r="D96" s="4">
        <f t="shared" si="34"/>
        <v>29937.070865949758</v>
      </c>
      <c r="E96" s="4">
        <f t="shared" si="35"/>
        <v>-0.99999999944210649</v>
      </c>
      <c r="F96" s="4">
        <f t="shared" si="36"/>
        <v>3.340340157117355E-5</v>
      </c>
      <c r="G96" s="7">
        <f t="shared" si="26"/>
        <v>1.1157872365250796E-9</v>
      </c>
      <c r="H96" s="7"/>
      <c r="I96" s="7"/>
      <c r="J96" s="7">
        <f t="shared" si="30"/>
        <v>0.75</v>
      </c>
      <c r="K96" s="7">
        <f t="shared" si="31"/>
        <v>0.75</v>
      </c>
      <c r="L96" s="7">
        <f t="shared" si="32"/>
        <v>4.1433681950799404</v>
      </c>
      <c r="M96" s="7">
        <f t="shared" si="33"/>
        <v>1.7757292264628315</v>
      </c>
      <c r="N96" s="16"/>
      <c r="O96" s="4">
        <v>-2.2000000000000002</v>
      </c>
      <c r="P96" s="4">
        <f t="shared" si="20"/>
        <v>-9.1154100291758695</v>
      </c>
      <c r="Q96" s="4">
        <f t="shared" si="21"/>
        <v>-6.8365575218819021</v>
      </c>
      <c r="R96" s="4">
        <f>P96*諸条件!L$21</f>
        <v>-5.7779456773147331</v>
      </c>
      <c r="S96" s="4">
        <f t="shared" si="27"/>
        <v>161.54893116919646</v>
      </c>
      <c r="T96" s="4">
        <f t="shared" si="28"/>
        <v>6.1900749993366484E-3</v>
      </c>
      <c r="U96" s="4">
        <f t="shared" si="29"/>
        <v>3.8317028497412606E-5</v>
      </c>
      <c r="V96" s="4">
        <f t="shared" si="22"/>
        <v>2.8737771373059455E-5</v>
      </c>
      <c r="W96" s="4">
        <f t="shared" si="23"/>
        <v>6.8040667374064763E-5</v>
      </c>
    </row>
    <row r="97" spans="2:23" x14ac:dyDescent="0.15">
      <c r="B97" s="6">
        <v>-10.9</v>
      </c>
      <c r="C97" s="4">
        <f t="shared" si="37"/>
        <v>-27088.18188912026</v>
      </c>
      <c r="D97" s="4">
        <f t="shared" si="34"/>
        <v>27088.181907578492</v>
      </c>
      <c r="E97" s="4">
        <f t="shared" si="35"/>
        <v>-0.9999999993185873</v>
      </c>
      <c r="F97" s="4">
        <f t="shared" si="36"/>
        <v>3.6916467978983443E-5</v>
      </c>
      <c r="G97" s="7">
        <f t="shared" si="26"/>
        <v>1.3628256080433099E-9</v>
      </c>
      <c r="H97" s="7"/>
      <c r="I97" s="7"/>
      <c r="J97" s="7">
        <f t="shared" si="30"/>
        <v>0.75</v>
      </c>
      <c r="K97" s="7">
        <f t="shared" si="31"/>
        <v>0.75</v>
      </c>
      <c r="L97" s="7">
        <f t="shared" si="32"/>
        <v>4.1433681950799404</v>
      </c>
      <c r="M97" s="7">
        <f t="shared" si="33"/>
        <v>1.7757292264628315</v>
      </c>
      <c r="N97" s="16"/>
      <c r="O97" s="4">
        <v>-2.1800000000000002</v>
      </c>
      <c r="P97" s="4">
        <f t="shared" si="20"/>
        <v>-9.0325426652742706</v>
      </c>
      <c r="Q97" s="4">
        <f t="shared" si="21"/>
        <v>-6.774406998955703</v>
      </c>
      <c r="R97" s="4">
        <f>P97*諸条件!L$21</f>
        <v>-5.7254188984300542</v>
      </c>
      <c r="S97" s="4">
        <f t="shared" si="27"/>
        <v>153.28245926660998</v>
      </c>
      <c r="T97" s="4">
        <f t="shared" si="28"/>
        <v>6.5239036794201106E-3</v>
      </c>
      <c r="U97" s="4">
        <f t="shared" si="29"/>
        <v>4.2561319218351257E-5</v>
      </c>
      <c r="V97" s="4">
        <f t="shared" si="22"/>
        <v>3.1920989413763443E-5</v>
      </c>
      <c r="W97" s="4">
        <f t="shared" si="23"/>
        <v>7.5577378452840516E-5</v>
      </c>
    </row>
    <row r="98" spans="2:23" x14ac:dyDescent="0.15">
      <c r="B98" s="6">
        <v>-10.8</v>
      </c>
      <c r="C98" s="4">
        <f t="shared" si="37"/>
        <v>-24510.400557991125</v>
      </c>
      <c r="D98" s="4">
        <f t="shared" si="34"/>
        <v>24510.400578390625</v>
      </c>
      <c r="E98" s="4">
        <f t="shared" si="35"/>
        <v>-0.99999999916772064</v>
      </c>
      <c r="F98" s="4">
        <f t="shared" si="36"/>
        <v>4.079900680536576E-5</v>
      </c>
      <c r="G98" s="7">
        <f t="shared" si="26"/>
        <v>1.6645589563042815E-9</v>
      </c>
      <c r="H98" s="7"/>
      <c r="I98" s="7"/>
      <c r="J98" s="7">
        <f t="shared" si="30"/>
        <v>0.75</v>
      </c>
      <c r="K98" s="7">
        <f t="shared" si="31"/>
        <v>0.75</v>
      </c>
      <c r="L98" s="7">
        <f t="shared" si="32"/>
        <v>4.1433681950799404</v>
      </c>
      <c r="M98" s="7">
        <f t="shared" si="33"/>
        <v>1.7757292264628315</v>
      </c>
      <c r="N98" s="16"/>
      <c r="O98" s="4">
        <v>-2.16</v>
      </c>
      <c r="P98" s="4">
        <f t="shared" si="20"/>
        <v>-8.9496753013726718</v>
      </c>
      <c r="Q98" s="4">
        <f t="shared" si="21"/>
        <v>-6.7122564760295038</v>
      </c>
      <c r="R98" s="4">
        <f>P98*諸条件!L$21</f>
        <v>-5.6728921195453745</v>
      </c>
      <c r="S98" s="4">
        <f t="shared" si="27"/>
        <v>145.43900049585017</v>
      </c>
      <c r="T98" s="4">
        <f t="shared" si="28"/>
        <v>6.8757348207197913E-3</v>
      </c>
      <c r="U98" s="4">
        <f t="shared" si="29"/>
        <v>4.7275729324858621E-5</v>
      </c>
      <c r="V98" s="4">
        <f t="shared" si="22"/>
        <v>3.5456796993643967E-5</v>
      </c>
      <c r="W98" s="4">
        <f t="shared" si="23"/>
        <v>8.3948894264497404E-5</v>
      </c>
    </row>
    <row r="99" spans="2:23" x14ac:dyDescent="0.15">
      <c r="B99" s="6">
        <v>-10.7</v>
      </c>
      <c r="C99" s="4">
        <f t="shared" si="37"/>
        <v>-22177.927553876449</v>
      </c>
      <c r="D99" s="4">
        <f t="shared" si="34"/>
        <v>22177.927576421389</v>
      </c>
      <c r="E99" s="4">
        <f t="shared" si="35"/>
        <v>-0.99999999898345149</v>
      </c>
      <c r="F99" s="4">
        <f t="shared" si="36"/>
        <v>4.5089875803506392E-5</v>
      </c>
      <c r="G99" s="7">
        <f t="shared" si="26"/>
        <v>2.033096899975631E-9</v>
      </c>
      <c r="H99" s="7"/>
      <c r="I99" s="7"/>
      <c r="J99" s="7">
        <f t="shared" si="30"/>
        <v>0.75</v>
      </c>
      <c r="K99" s="7">
        <f t="shared" si="31"/>
        <v>0.75</v>
      </c>
      <c r="L99" s="7">
        <f t="shared" si="32"/>
        <v>4.1433681950799404</v>
      </c>
      <c r="M99" s="7">
        <f t="shared" si="33"/>
        <v>1.7757292264628315</v>
      </c>
      <c r="N99" s="16"/>
      <c r="O99" s="4">
        <v>-2.14</v>
      </c>
      <c r="P99" s="4">
        <f t="shared" si="20"/>
        <v>-8.8668079374710729</v>
      </c>
      <c r="Q99" s="4">
        <f t="shared" si="21"/>
        <v>-6.6501059531033047</v>
      </c>
      <c r="R99" s="4">
        <f>P99*諸条件!L$21</f>
        <v>-5.6203653406606948</v>
      </c>
      <c r="S99" s="4">
        <f t="shared" si="27"/>
        <v>137.99690928784923</v>
      </c>
      <c r="T99" s="4">
        <f t="shared" si="28"/>
        <v>7.2465391084527066E-3</v>
      </c>
      <c r="U99" s="4">
        <f t="shared" si="29"/>
        <v>5.2512329050334548E-5</v>
      </c>
      <c r="V99" s="4">
        <f t="shared" si="22"/>
        <v>3.9384246787750908E-5</v>
      </c>
      <c r="W99" s="4">
        <f t="shared" si="23"/>
        <v>9.3247677444312246E-5</v>
      </c>
    </row>
    <row r="100" spans="2:23" x14ac:dyDescent="0.15">
      <c r="B100" s="6">
        <v>-10.6</v>
      </c>
      <c r="C100" s="4">
        <f t="shared" si="37"/>
        <v>-20067.418702979885</v>
      </c>
      <c r="D100" s="4">
        <f t="shared" si="34"/>
        <v>20067.418727895893</v>
      </c>
      <c r="E100" s="4">
        <f t="shared" si="35"/>
        <v>-0.99999999875838508</v>
      </c>
      <c r="F100" s="4">
        <f t="shared" si="36"/>
        <v>4.9832019432070319E-5</v>
      </c>
      <c r="G100" s="7">
        <f t="shared" si="26"/>
        <v>2.4832301606782337E-9</v>
      </c>
      <c r="H100" s="7"/>
      <c r="I100" s="7"/>
      <c r="J100" s="7">
        <f t="shared" si="30"/>
        <v>0.75</v>
      </c>
      <c r="K100" s="7">
        <f t="shared" si="31"/>
        <v>0.75</v>
      </c>
      <c r="L100" s="7">
        <f t="shared" si="32"/>
        <v>4.1433681950799404</v>
      </c>
      <c r="M100" s="7">
        <f t="shared" si="33"/>
        <v>1.7757292264628315</v>
      </c>
      <c r="N100" s="16"/>
      <c r="O100" s="4">
        <v>-2.12</v>
      </c>
      <c r="P100" s="4">
        <f t="shared" si="20"/>
        <v>-8.783940573569474</v>
      </c>
      <c r="Q100" s="4">
        <f t="shared" si="21"/>
        <v>-6.5879554301771055</v>
      </c>
      <c r="R100" s="4">
        <f>P100*諸条件!L$21</f>
        <v>-5.567838561776016</v>
      </c>
      <c r="S100" s="4">
        <f t="shared" si="27"/>
        <v>130.93564772636879</v>
      </c>
      <c r="T100" s="4">
        <f t="shared" si="28"/>
        <v>7.6373395432374116E-3</v>
      </c>
      <c r="U100" s="4">
        <f t="shared" si="29"/>
        <v>5.8328955298697834E-5</v>
      </c>
      <c r="V100" s="4">
        <f t="shared" si="22"/>
        <v>4.3746716474023377E-5</v>
      </c>
      <c r="W100" s="4">
        <f t="shared" si="23"/>
        <v>1.0357643067294178E-4</v>
      </c>
    </row>
    <row r="101" spans="2:23" x14ac:dyDescent="0.15">
      <c r="B101" s="6">
        <v>-10.5</v>
      </c>
      <c r="C101" s="4">
        <f t="shared" si="37"/>
        <v>-18157.751323355093</v>
      </c>
      <c r="D101" s="4">
        <f t="shared" si="34"/>
        <v>18157.751350891544</v>
      </c>
      <c r="E101" s="4">
        <f t="shared" si="35"/>
        <v>-0.99999999848348786</v>
      </c>
      <c r="F101" s="4">
        <f t="shared" si="36"/>
        <v>5.5072898657734955E-5</v>
      </c>
      <c r="G101" s="7">
        <f t="shared" si="26"/>
        <v>3.0330241665651446E-9</v>
      </c>
      <c r="H101" s="7"/>
      <c r="I101" s="7"/>
      <c r="J101" s="7">
        <f t="shared" si="30"/>
        <v>0.75</v>
      </c>
      <c r="K101" s="7">
        <f t="shared" si="31"/>
        <v>0.75</v>
      </c>
      <c r="L101" s="7">
        <f t="shared" si="32"/>
        <v>4.1433681950799404</v>
      </c>
      <c r="M101" s="7">
        <f t="shared" si="33"/>
        <v>1.7757292264628315</v>
      </c>
      <c r="N101" s="16"/>
      <c r="O101" s="4">
        <v>-2.1</v>
      </c>
      <c r="P101" s="4">
        <f t="shared" si="20"/>
        <v>-8.7010732096678751</v>
      </c>
      <c r="Q101" s="4">
        <f t="shared" si="21"/>
        <v>-6.5258049072509063</v>
      </c>
      <c r="R101" s="4">
        <f>P101*諸条件!L$21</f>
        <v>-5.5153117828913363</v>
      </c>
      <c r="S101" s="4">
        <f t="shared" si="27"/>
        <v>124.23572886957545</v>
      </c>
      <c r="T101" s="4">
        <f t="shared" si="28"/>
        <v>8.0492142566315622E-3</v>
      </c>
      <c r="U101" s="4">
        <f t="shared" si="29"/>
        <v>6.4789850149160792E-5</v>
      </c>
      <c r="V101" s="4">
        <f t="shared" si="22"/>
        <v>4.8592387611870591E-5</v>
      </c>
      <c r="W101" s="4">
        <f t="shared" si="23"/>
        <v>1.1504923048801206E-4</v>
      </c>
    </row>
    <row r="102" spans="2:23" x14ac:dyDescent="0.15">
      <c r="B102" s="6">
        <v>-10.4</v>
      </c>
      <c r="C102" s="4">
        <f t="shared" si="37"/>
        <v>-16429.81282200542</v>
      </c>
      <c r="D102" s="4">
        <f t="shared" si="34"/>
        <v>16429.812852437906</v>
      </c>
      <c r="E102" s="4">
        <f t="shared" si="35"/>
        <v>-0.99999999814772778</v>
      </c>
      <c r="F102" s="4">
        <f t="shared" si="36"/>
        <v>6.0864965960438006E-5</v>
      </c>
      <c r="G102" s="7">
        <f t="shared" si="26"/>
        <v>3.704544081365277E-9</v>
      </c>
      <c r="H102" s="7"/>
      <c r="I102" s="7"/>
      <c r="J102" s="7">
        <f t="shared" si="30"/>
        <v>0.75</v>
      </c>
      <c r="K102" s="7">
        <f t="shared" si="31"/>
        <v>0.75</v>
      </c>
      <c r="L102" s="7">
        <f t="shared" si="32"/>
        <v>4.1433681950799404</v>
      </c>
      <c r="M102" s="7">
        <f t="shared" si="33"/>
        <v>1.7757292264628315</v>
      </c>
      <c r="N102" s="16"/>
      <c r="O102" s="4">
        <v>-2.08</v>
      </c>
      <c r="P102" s="4">
        <f t="shared" si="20"/>
        <v>-8.6182058457662762</v>
      </c>
      <c r="Q102" s="4">
        <f t="shared" si="21"/>
        <v>-6.4636543843247072</v>
      </c>
      <c r="R102" s="4">
        <f>P102*諸条件!L$21</f>
        <v>-5.4627850040066566</v>
      </c>
      <c r="S102" s="4">
        <f t="shared" si="27"/>
        <v>117.87866297198801</v>
      </c>
      <c r="T102" s="4">
        <f t="shared" si="28"/>
        <v>8.4832994775113305E-3</v>
      </c>
      <c r="U102" s="4">
        <f t="shared" si="29"/>
        <v>7.1966370025144011E-5</v>
      </c>
      <c r="V102" s="4">
        <f t="shared" si="22"/>
        <v>5.3974777518858008E-5</v>
      </c>
      <c r="W102" s="4">
        <f t="shared" si="23"/>
        <v>1.2779278657608687E-4</v>
      </c>
    </row>
    <row r="103" spans="2:23" x14ac:dyDescent="0.15">
      <c r="B103" s="6">
        <v>-10.3</v>
      </c>
      <c r="C103" s="4">
        <f t="shared" si="37"/>
        <v>-14866.30940962917</v>
      </c>
      <c r="D103" s="4">
        <f t="shared" si="34"/>
        <v>14866.309443262266</v>
      </c>
      <c r="E103" s="4">
        <f t="shared" si="35"/>
        <v>-0.99999999773762982</v>
      </c>
      <c r="F103" s="4">
        <f t="shared" si="36"/>
        <v>6.7266190295347421E-5</v>
      </c>
      <c r="G103" s="7">
        <f t="shared" si="26"/>
        <v>4.5247403568498917E-9</v>
      </c>
      <c r="H103" s="7"/>
      <c r="I103" s="7"/>
      <c r="J103" s="7">
        <f t="shared" si="30"/>
        <v>0.75</v>
      </c>
      <c r="K103" s="7">
        <f t="shared" si="31"/>
        <v>0.75</v>
      </c>
      <c r="L103" s="7">
        <f t="shared" si="32"/>
        <v>4.1433681950799404</v>
      </c>
      <c r="M103" s="7">
        <f t="shared" si="33"/>
        <v>1.7757292264628315</v>
      </c>
      <c r="N103" s="16"/>
      <c r="O103" s="4">
        <v>-2.06</v>
      </c>
      <c r="P103" s="4">
        <f t="shared" si="20"/>
        <v>-8.5353384818646774</v>
      </c>
      <c r="Q103" s="4">
        <f t="shared" si="21"/>
        <v>-6.401503861398508</v>
      </c>
      <c r="R103" s="4">
        <f>P103*諸条件!L$21</f>
        <v>-5.4102582251219777</v>
      </c>
      <c r="S103" s="4">
        <f t="shared" si="27"/>
        <v>111.84690645838316</v>
      </c>
      <c r="T103" s="4">
        <f t="shared" si="28"/>
        <v>8.9407926572567971E-3</v>
      </c>
      <c r="U103" s="4">
        <f t="shared" si="29"/>
        <v>7.9937773340057062E-5</v>
      </c>
      <c r="V103" s="4">
        <f t="shared" si="22"/>
        <v>5.9953330005042797E-5</v>
      </c>
      <c r="W103" s="4">
        <f t="shared" si="23"/>
        <v>1.4194784041830067E-4</v>
      </c>
    </row>
    <row r="104" spans="2:23" x14ac:dyDescent="0.15">
      <c r="B104" s="6">
        <v>-10.199999999999999</v>
      </c>
      <c r="C104" s="4">
        <f t="shared" si="37"/>
        <v>-13451.593018563612</v>
      </c>
      <c r="D104" s="4">
        <f>COSH(B104)</f>
        <v>13451.593055733929</v>
      </c>
      <c r="E104" s="4">
        <f>TANH(B104)</f>
        <v>-0.99999999723673494</v>
      </c>
      <c r="F104" s="4">
        <f t="shared" si="36"/>
        <v>7.4340637265542023E-5</v>
      </c>
      <c r="G104" s="7">
        <f t="shared" si="26"/>
        <v>5.5265303490468957E-9</v>
      </c>
      <c r="H104" s="7"/>
      <c r="I104" s="7"/>
      <c r="J104" s="7">
        <f t="shared" si="30"/>
        <v>0.75</v>
      </c>
      <c r="K104" s="7">
        <f t="shared" si="31"/>
        <v>0.75</v>
      </c>
      <c r="L104" s="7">
        <f t="shared" si="32"/>
        <v>4.1433681950799404</v>
      </c>
      <c r="M104" s="7">
        <f t="shared" si="33"/>
        <v>1.7757292264628315</v>
      </c>
      <c r="N104" s="16"/>
      <c r="O104" s="4">
        <v>-2.04</v>
      </c>
      <c r="P104" s="4">
        <f t="shared" si="20"/>
        <v>-8.4524711179630785</v>
      </c>
      <c r="Q104" s="4">
        <f t="shared" si="21"/>
        <v>-6.3393533384723089</v>
      </c>
      <c r="R104" s="4">
        <f>P104*諸条件!L$21</f>
        <v>-5.357731446237298</v>
      </c>
      <c r="S104" s="4">
        <f t="shared" si="27"/>
        <v>106.12381350884468</v>
      </c>
      <c r="T104" s="4">
        <f t="shared" si="28"/>
        <v>9.4229557621075977E-3</v>
      </c>
      <c r="U104" s="4">
        <f t="shared" si="29"/>
        <v>8.8792095294636778E-5</v>
      </c>
      <c r="V104" s="4">
        <f t="shared" si="22"/>
        <v>6.659407147097758E-5</v>
      </c>
      <c r="W104" s="4">
        <f t="shared" si="23"/>
        <v>1.5767071869355939E-4</v>
      </c>
    </row>
    <row r="105" spans="2:23" x14ac:dyDescent="0.15">
      <c r="B105" s="6">
        <v>-10.1</v>
      </c>
      <c r="C105" s="4">
        <f t="shared" si="37"/>
        <v>-12171.504691664413</v>
      </c>
      <c r="D105" s="4">
        <f t="shared" ref="D105:D106" si="38">COSH(B105)</f>
        <v>12171.504732743968</v>
      </c>
      <c r="E105" s="4">
        <f t="shared" ref="E105:E106" si="39">TANH(B105)</f>
        <v>-0.99999999662494032</v>
      </c>
      <c r="F105" s="4">
        <f t="shared" si="36"/>
        <v>8.215911031195549E-5</v>
      </c>
      <c r="G105" s="7">
        <f t="shared" si="26"/>
        <v>6.7501194072520712E-9</v>
      </c>
      <c r="H105" s="7"/>
      <c r="I105" s="7"/>
      <c r="J105" s="7">
        <f t="shared" si="30"/>
        <v>0.75</v>
      </c>
      <c r="K105" s="7">
        <f t="shared" si="31"/>
        <v>0.75</v>
      </c>
      <c r="L105" s="7">
        <f t="shared" si="32"/>
        <v>4.1433681950799404</v>
      </c>
      <c r="M105" s="7">
        <f t="shared" si="33"/>
        <v>1.7757292264628315</v>
      </c>
      <c r="N105" s="16"/>
      <c r="O105" s="4">
        <v>-2.02</v>
      </c>
      <c r="P105" s="4">
        <f t="shared" si="20"/>
        <v>-8.3696037540614796</v>
      </c>
      <c r="Q105" s="4">
        <f t="shared" si="21"/>
        <v>-6.2772028155461097</v>
      </c>
      <c r="R105" s="4">
        <f>P105*諸条件!L$21</f>
        <v>-5.3052046673526183</v>
      </c>
      <c r="S105" s="4">
        <f t="shared" si="27"/>
        <v>100.69359012134593</v>
      </c>
      <c r="T105" s="4">
        <f t="shared" si="28"/>
        <v>9.9311187414700287E-3</v>
      </c>
      <c r="U105" s="4">
        <f t="shared" si="29"/>
        <v>9.8627119457177239E-5</v>
      </c>
      <c r="V105" s="4">
        <f t="shared" si="22"/>
        <v>7.3970339592882933E-5</v>
      </c>
      <c r="W105" s="4">
        <f t="shared" si="23"/>
        <v>1.7513505854195062E-4</v>
      </c>
    </row>
    <row r="106" spans="2:23" x14ac:dyDescent="0.15">
      <c r="B106" s="6">
        <v>-10</v>
      </c>
      <c r="C106" s="4">
        <f t="shared" si="37"/>
        <v>-11013.232874703393</v>
      </c>
      <c r="D106" s="4">
        <f t="shared" si="38"/>
        <v>11013.232920103324</v>
      </c>
      <c r="E106" s="4">
        <f t="shared" si="39"/>
        <v>-0.99999999587769262</v>
      </c>
      <c r="F106" s="4">
        <f t="shared" si="36"/>
        <v>9.0799859337817237E-5</v>
      </c>
      <c r="G106" s="7">
        <f t="shared" si="26"/>
        <v>8.2446144557673968E-9</v>
      </c>
      <c r="H106" s="7"/>
      <c r="I106" s="7"/>
      <c r="J106" s="7">
        <f t="shared" si="30"/>
        <v>0.75</v>
      </c>
      <c r="K106" s="7">
        <f t="shared" si="31"/>
        <v>0.75</v>
      </c>
      <c r="L106" s="7">
        <f t="shared" si="32"/>
        <v>4.1433681950799404</v>
      </c>
      <c r="M106" s="7">
        <f t="shared" si="33"/>
        <v>1.7757292264628315</v>
      </c>
      <c r="N106" s="16"/>
      <c r="O106" s="4">
        <v>-2</v>
      </c>
      <c r="P106" s="4">
        <f t="shared" si="20"/>
        <v>-8.2867363901598807</v>
      </c>
      <c r="Q106" s="4">
        <f t="shared" si="21"/>
        <v>-6.2150522926199105</v>
      </c>
      <c r="R106" s="4">
        <f>P106*諸条件!L$21</f>
        <v>-5.2526778884679386</v>
      </c>
      <c r="S106" s="4">
        <f t="shared" si="27"/>
        <v>95.541250525090604</v>
      </c>
      <c r="T106" s="4">
        <f t="shared" si="28"/>
        <v>1.0466683181390688E-2</v>
      </c>
      <c r="U106" s="4">
        <f t="shared" si="29"/>
        <v>1.095514568196067E-4</v>
      </c>
      <c r="V106" s="4">
        <f t="shared" si="22"/>
        <v>8.2163592614705022E-5</v>
      </c>
      <c r="W106" s="4">
        <f t="shared" si="23"/>
        <v>1.9453372367615651E-4</v>
      </c>
    </row>
    <row r="107" spans="2:23" x14ac:dyDescent="0.15">
      <c r="B107" s="6">
        <v>-9.9</v>
      </c>
      <c r="C107" s="4">
        <f t="shared" si="37"/>
        <v>-9965.1851940278066</v>
      </c>
      <c r="D107" s="4">
        <f t="shared" ref="D107:D170" si="40">COSH(B107)</f>
        <v>9965.1852442024901</v>
      </c>
      <c r="E107" s="4">
        <f t="shared" ref="E107:E170" si="41">TANH(B107)</f>
        <v>-0.99999999496500247</v>
      </c>
      <c r="F107" s="4">
        <f t="shared" ref="F107:F170" si="42">1/D107</f>
        <v>1.0034936385972116E-4</v>
      </c>
      <c r="G107" s="7">
        <f t="shared" si="26"/>
        <v>1.006999482705071E-8</v>
      </c>
      <c r="H107" s="7"/>
      <c r="I107" s="7"/>
      <c r="J107" s="7">
        <f t="shared" si="30"/>
        <v>0.75</v>
      </c>
      <c r="K107" s="7">
        <f t="shared" si="31"/>
        <v>0.75</v>
      </c>
      <c r="L107" s="7">
        <f t="shared" si="32"/>
        <v>4.1433681950799404</v>
      </c>
      <c r="M107" s="7">
        <f t="shared" si="33"/>
        <v>1.7757292264628315</v>
      </c>
      <c r="N107" s="16"/>
      <c r="O107" s="4">
        <v>-1.98</v>
      </c>
      <c r="P107" s="4">
        <f t="shared" si="20"/>
        <v>-8.2038690262582818</v>
      </c>
      <c r="Q107" s="4">
        <f t="shared" si="21"/>
        <v>-6.1529017696937114</v>
      </c>
      <c r="R107" s="4">
        <f>P107*諸条件!L$21</f>
        <v>-5.2001511095832598</v>
      </c>
      <c r="S107" s="4">
        <f t="shared" si="27"/>
        <v>90.652575824327272</v>
      </c>
      <c r="T107" s="4">
        <f t="shared" si="28"/>
        <v>1.1031126152861536E-2</v>
      </c>
      <c r="U107" s="4">
        <f t="shared" si="29"/>
        <v>1.2168574420034576E-4</v>
      </c>
      <c r="V107" s="4">
        <f t="shared" si="22"/>
        <v>9.1264308150259323E-5</v>
      </c>
      <c r="W107" s="4">
        <f t="shared" si="23"/>
        <v>2.1608093242043395E-4</v>
      </c>
    </row>
    <row r="108" spans="2:23" x14ac:dyDescent="0.15">
      <c r="B108" s="6">
        <v>-9.8000000000000007</v>
      </c>
      <c r="C108" s="4">
        <f t="shared" si="37"/>
        <v>-9016.8724361884615</v>
      </c>
      <c r="D108" s="4">
        <f t="shared" si="40"/>
        <v>9016.8724916400624</v>
      </c>
      <c r="E108" s="4">
        <f t="shared" si="41"/>
        <v>-0.99999999385024008</v>
      </c>
      <c r="F108" s="4">
        <f t="shared" si="42"/>
        <v>1.1090319852333986E-4</v>
      </c>
      <c r="G108" s="7">
        <f t="shared" si="26"/>
        <v>1.2299519442707333E-8</v>
      </c>
      <c r="H108" s="7"/>
      <c r="I108" s="7"/>
      <c r="J108" s="7">
        <f t="shared" si="30"/>
        <v>0.75</v>
      </c>
      <c r="K108" s="7">
        <f t="shared" si="31"/>
        <v>0.75</v>
      </c>
      <c r="L108" s="7">
        <f t="shared" si="32"/>
        <v>4.1433681950799404</v>
      </c>
      <c r="M108" s="7">
        <f t="shared" si="33"/>
        <v>1.7757292264628315</v>
      </c>
      <c r="N108" s="16"/>
      <c r="O108" s="4">
        <v>-1.96</v>
      </c>
      <c r="P108" s="4">
        <f t="shared" si="20"/>
        <v>-8.121001662356683</v>
      </c>
      <c r="Q108" s="4">
        <f t="shared" si="21"/>
        <v>-6.0907512467675122</v>
      </c>
      <c r="R108" s="4">
        <f>P108*諸条件!L$21</f>
        <v>-5.1476243306985801</v>
      </c>
      <c r="S108" s="4">
        <f t="shared" si="27"/>
        <v>86.01407475850614</v>
      </c>
      <c r="T108" s="4">
        <f t="shared" si="28"/>
        <v>1.162600426508811E-2</v>
      </c>
      <c r="U108" s="4">
        <f t="shared" si="29"/>
        <v>1.3516397517184691E-4</v>
      </c>
      <c r="V108" s="4">
        <f t="shared" si="22"/>
        <v>1.0137298137888518E-4</v>
      </c>
      <c r="W108" s="4">
        <f t="shared" si="23"/>
        <v>2.4001462107754509E-4</v>
      </c>
    </row>
    <row r="109" spans="2:23" x14ac:dyDescent="0.15">
      <c r="B109" s="6">
        <v>-9.6999999999999993</v>
      </c>
      <c r="C109" s="4">
        <f t="shared" si="37"/>
        <v>-8158.8035683659627</v>
      </c>
      <c r="D109" s="4">
        <f t="shared" si="40"/>
        <v>8158.8036296494583</v>
      </c>
      <c r="E109" s="4">
        <f t="shared" si="41"/>
        <v>-0.99999999248866644</v>
      </c>
      <c r="F109" s="4">
        <f t="shared" si="42"/>
        <v>1.2256698964612349E-4</v>
      </c>
      <c r="G109" s="7">
        <f t="shared" si="26"/>
        <v>1.5022666950912943E-8</v>
      </c>
      <c r="H109" s="7"/>
      <c r="I109" s="7"/>
      <c r="J109" s="7">
        <f t="shared" si="30"/>
        <v>0.75</v>
      </c>
      <c r="K109" s="7">
        <f t="shared" si="31"/>
        <v>0.75</v>
      </c>
      <c r="L109" s="7">
        <f t="shared" si="32"/>
        <v>4.1433681950799404</v>
      </c>
      <c r="M109" s="7">
        <f t="shared" si="33"/>
        <v>1.7757292264628315</v>
      </c>
      <c r="N109" s="16"/>
      <c r="O109" s="4">
        <v>-1.94</v>
      </c>
      <c r="P109" s="4">
        <f t="shared" si="20"/>
        <v>-8.0381342984550841</v>
      </c>
      <c r="Q109" s="4">
        <f t="shared" si="21"/>
        <v>-6.0286007238413131</v>
      </c>
      <c r="R109" s="4">
        <f>P109*諸条件!L$21</f>
        <v>-5.0950975518139003</v>
      </c>
      <c r="S109" s="4">
        <f t="shared" si="27"/>
        <v>81.612946470489263</v>
      </c>
      <c r="T109" s="4">
        <f t="shared" si="28"/>
        <v>1.2252957934334521E-2</v>
      </c>
      <c r="U109" s="4">
        <f t="shared" si="29"/>
        <v>1.5013497814057129E-4</v>
      </c>
      <c r="V109" s="4">
        <f t="shared" si="22"/>
        <v>1.1260123360542847E-4</v>
      </c>
      <c r="W109" s="4">
        <f t="shared" si="23"/>
        <v>2.6659906859857079E-4</v>
      </c>
    </row>
    <row r="110" spans="2:23" x14ac:dyDescent="0.15">
      <c r="B110" s="6">
        <v>-9.6</v>
      </c>
      <c r="C110" s="4">
        <f t="shared" si="37"/>
        <v>-7382.3907489242647</v>
      </c>
      <c r="D110" s="4">
        <f t="shared" si="40"/>
        <v>7382.3908166530018</v>
      </c>
      <c r="E110" s="4">
        <f t="shared" si="41"/>
        <v>-0.99999999082563651</v>
      </c>
      <c r="F110" s="4">
        <f t="shared" si="42"/>
        <v>1.3545747236033974E-4</v>
      </c>
      <c r="G110" s="7">
        <f t="shared" si="26"/>
        <v>1.8348726818252203E-8</v>
      </c>
      <c r="H110" s="7"/>
      <c r="I110" s="7"/>
      <c r="J110" s="7">
        <f t="shared" si="30"/>
        <v>0.75</v>
      </c>
      <c r="K110" s="7">
        <f t="shared" si="31"/>
        <v>0.75</v>
      </c>
      <c r="L110" s="7">
        <f t="shared" si="32"/>
        <v>4.1433681950799404</v>
      </c>
      <c r="M110" s="7">
        <f t="shared" si="33"/>
        <v>1.7757292264628315</v>
      </c>
      <c r="N110" s="16"/>
      <c r="O110" s="4">
        <v>-1.92</v>
      </c>
      <c r="P110" s="4">
        <f t="shared" si="20"/>
        <v>-7.9552669345534852</v>
      </c>
      <c r="Q110" s="4">
        <f t="shared" si="21"/>
        <v>-5.9664502009151139</v>
      </c>
      <c r="R110" s="4">
        <f>P110*諸条件!L$21</f>
        <v>-5.0425707729292215</v>
      </c>
      <c r="S110" s="4">
        <f t="shared" si="27"/>
        <v>77.437045180064217</v>
      </c>
      <c r="T110" s="4">
        <f t="shared" si="28"/>
        <v>1.2913715879456684E-2</v>
      </c>
      <c r="U110" s="4">
        <f t="shared" si="29"/>
        <v>1.6676405781533172E-4</v>
      </c>
      <c r="V110" s="4">
        <f t="shared" si="22"/>
        <v>1.2507304336149879E-4</v>
      </c>
      <c r="W110" s="4">
        <f t="shared" si="23"/>
        <v>2.9612781138622192E-4</v>
      </c>
    </row>
    <row r="111" spans="2:23" x14ac:dyDescent="0.15">
      <c r="B111" s="6">
        <v>-9.5</v>
      </c>
      <c r="C111" s="4">
        <f t="shared" si="37"/>
        <v>-6679.8633774050213</v>
      </c>
      <c r="D111" s="4">
        <f t="shared" si="40"/>
        <v>6679.8634522568518</v>
      </c>
      <c r="E111" s="4">
        <f t="shared" si="41"/>
        <v>-0.9999999887944071</v>
      </c>
      <c r="F111" s="4">
        <f t="shared" si="42"/>
        <v>1.4970365893664204E-4</v>
      </c>
      <c r="G111" s="7">
        <f t="shared" si="26"/>
        <v>2.2411185499018444E-8</v>
      </c>
      <c r="H111" s="7"/>
      <c r="I111" s="7"/>
      <c r="J111" s="7">
        <f t="shared" si="30"/>
        <v>0.75</v>
      </c>
      <c r="K111" s="7">
        <f t="shared" si="31"/>
        <v>0.75</v>
      </c>
      <c r="L111" s="7">
        <f t="shared" si="32"/>
        <v>4.1433681950799404</v>
      </c>
      <c r="M111" s="7">
        <f t="shared" si="33"/>
        <v>1.7757292264628315</v>
      </c>
      <c r="N111" s="16"/>
      <c r="O111" s="4">
        <v>-1.9</v>
      </c>
      <c r="P111" s="4">
        <f t="shared" si="20"/>
        <v>-7.8723995706518863</v>
      </c>
      <c r="Q111" s="4">
        <f t="shared" si="21"/>
        <v>-5.9042996779889148</v>
      </c>
      <c r="R111" s="4">
        <f>P111*諸条件!L$21</f>
        <v>-4.9900439940445418</v>
      </c>
      <c r="S111" s="4">
        <f t="shared" si="27"/>
        <v>73.474846665271514</v>
      </c>
      <c r="T111" s="4">
        <f t="shared" si="28"/>
        <v>1.3610099855746391E-2</v>
      </c>
      <c r="U111" s="4">
        <f t="shared" si="29"/>
        <v>1.8523481808338792E-4</v>
      </c>
      <c r="V111" s="4">
        <f t="shared" si="22"/>
        <v>1.3892611356254093E-4</v>
      </c>
      <c r="W111" s="4">
        <f t="shared" si="23"/>
        <v>3.2892688022919775E-4</v>
      </c>
    </row>
    <row r="112" spans="2:23" x14ac:dyDescent="0.15">
      <c r="B112" s="6">
        <v>-9.4</v>
      </c>
      <c r="C112" s="4">
        <f t="shared" si="37"/>
        <v>-6044.1903237464612</v>
      </c>
      <c r="D112" s="4">
        <f t="shared" si="40"/>
        <v>6044.1904064705268</v>
      </c>
      <c r="E112" s="4">
        <f t="shared" si="41"/>
        <v>-0.9999999863134581</v>
      </c>
      <c r="F112" s="4">
        <f t="shared" si="42"/>
        <v>1.6544812998105809E-4</v>
      </c>
      <c r="G112" s="7">
        <f t="shared" si="26"/>
        <v>2.7373083714229093E-8</v>
      </c>
      <c r="H112" s="7"/>
      <c r="I112" s="7"/>
      <c r="J112" s="7">
        <f t="shared" si="30"/>
        <v>0.75</v>
      </c>
      <c r="K112" s="7">
        <f t="shared" si="31"/>
        <v>0.75</v>
      </c>
      <c r="L112" s="7">
        <f t="shared" si="32"/>
        <v>4.1433681950799404</v>
      </c>
      <c r="M112" s="7">
        <f t="shared" si="33"/>
        <v>1.7757292264628315</v>
      </c>
      <c r="N112" s="16"/>
      <c r="O112" s="4">
        <v>-1.88</v>
      </c>
      <c r="P112" s="4">
        <f t="shared" si="20"/>
        <v>-7.7895322067502875</v>
      </c>
      <c r="Q112" s="4">
        <f t="shared" si="21"/>
        <v>-5.8421491550627156</v>
      </c>
      <c r="R112" s="4">
        <f>P112*諸条件!L$21</f>
        <v>-4.9375172151598621</v>
      </c>
      <c r="S112" s="4">
        <f t="shared" si="27"/>
        <v>69.715416459045116</v>
      </c>
      <c r="T112" s="4">
        <f t="shared" si="28"/>
        <v>1.4344029639232781E-2</v>
      </c>
      <c r="U112" s="4">
        <f t="shared" si="29"/>
        <v>2.0575118629118851E-4</v>
      </c>
      <c r="V112" s="4">
        <f t="shared" si="22"/>
        <v>1.5431338971839137E-4</v>
      </c>
      <c r="W112" s="4">
        <f t="shared" si="23"/>
        <v>3.6535839487666211E-4</v>
      </c>
    </row>
    <row r="113" spans="2:23" x14ac:dyDescent="0.15">
      <c r="B113" s="6">
        <v>-9.3000000000000007</v>
      </c>
      <c r="C113" s="4">
        <f t="shared" si="37"/>
        <v>-5469.0095583704797</v>
      </c>
      <c r="D113" s="4">
        <f t="shared" si="40"/>
        <v>5469.0096497947115</v>
      </c>
      <c r="E113" s="4">
        <f t="shared" si="41"/>
        <v>-0.99999998328321982</v>
      </c>
      <c r="F113" s="4">
        <f t="shared" si="42"/>
        <v>1.8284846142802778E-4</v>
      </c>
      <c r="G113" s="7">
        <f t="shared" si="26"/>
        <v>3.3433559846596965E-8</v>
      </c>
      <c r="H113" s="7"/>
      <c r="I113" s="7"/>
      <c r="J113" s="7">
        <f t="shared" si="30"/>
        <v>0.75</v>
      </c>
      <c r="K113" s="7">
        <f t="shared" si="31"/>
        <v>0.75</v>
      </c>
      <c r="L113" s="7">
        <f t="shared" si="32"/>
        <v>4.1433681950799404</v>
      </c>
      <c r="M113" s="7">
        <f t="shared" si="33"/>
        <v>1.7757292264628315</v>
      </c>
      <c r="N113" s="16"/>
      <c r="O113" s="4">
        <v>-1.86</v>
      </c>
      <c r="P113" s="4">
        <f t="shared" si="20"/>
        <v>-7.7066648428486895</v>
      </c>
      <c r="Q113" s="4">
        <f t="shared" si="21"/>
        <v>-5.7799986321365173</v>
      </c>
      <c r="R113" s="4">
        <f>P113*諸条件!L$21</f>
        <v>-4.8849904362751833</v>
      </c>
      <c r="S113" s="4">
        <f t="shared" si="27"/>
        <v>66.148379673397073</v>
      </c>
      <c r="T113" s="4">
        <f t="shared" si="28"/>
        <v>1.5117528274122948E-2</v>
      </c>
      <c r="U113" s="4">
        <f t="shared" si="29"/>
        <v>2.2853966111890676E-4</v>
      </c>
      <c r="V113" s="4">
        <f t="shared" si="22"/>
        <v>1.7140474583918008E-4</v>
      </c>
      <c r="W113" s="4">
        <f t="shared" si="23"/>
        <v>4.0582455565475392E-4</v>
      </c>
    </row>
    <row r="114" spans="2:23" x14ac:dyDescent="0.15">
      <c r="B114" s="6">
        <v>-9.1999999999999993</v>
      </c>
      <c r="C114" s="4">
        <f t="shared" si="37"/>
        <v>-4948.5644788522532</v>
      </c>
      <c r="D114" s="4">
        <f t="shared" si="40"/>
        <v>4948.5645798916557</v>
      </c>
      <c r="E114" s="4">
        <f t="shared" si="41"/>
        <v>-0.99999997958207865</v>
      </c>
      <c r="F114" s="4">
        <f t="shared" si="42"/>
        <v>2.0207880161117228E-4</v>
      </c>
      <c r="G114" s="7">
        <f t="shared" si="26"/>
        <v>4.0835842060607529E-8</v>
      </c>
      <c r="H114" s="7"/>
      <c r="I114" s="7"/>
      <c r="J114" s="7">
        <f t="shared" si="30"/>
        <v>0.75</v>
      </c>
      <c r="K114" s="7">
        <f t="shared" si="31"/>
        <v>0.75</v>
      </c>
      <c r="L114" s="7">
        <f t="shared" si="32"/>
        <v>4.1433681950799404</v>
      </c>
      <c r="M114" s="7">
        <f t="shared" si="33"/>
        <v>1.7757292264628315</v>
      </c>
      <c r="N114" s="16"/>
      <c r="O114" s="4">
        <v>-1.84</v>
      </c>
      <c r="P114" s="4">
        <f t="shared" si="20"/>
        <v>-7.6237974789470906</v>
      </c>
      <c r="Q114" s="4">
        <f t="shared" si="21"/>
        <v>-5.7178481092103182</v>
      </c>
      <c r="R114" s="4">
        <f>P114*諸条件!L$21</f>
        <v>-4.8324636573905044</v>
      </c>
      <c r="S114" s="4">
        <f t="shared" si="27"/>
        <v>62.763892367870838</v>
      </c>
      <c r="T114" s="4">
        <f t="shared" si="28"/>
        <v>1.5932727596606248E-2</v>
      </c>
      <c r="U114" s="4">
        <f t="shared" si="29"/>
        <v>2.5385180866765831E-4</v>
      </c>
      <c r="V114" s="4">
        <f t="shared" si="22"/>
        <v>1.9038885650074375E-4</v>
      </c>
      <c r="W114" s="4">
        <f t="shared" si="23"/>
        <v>4.5077207584161158E-4</v>
      </c>
    </row>
    <row r="115" spans="2:23" x14ac:dyDescent="0.15">
      <c r="B115" s="6">
        <v>-9.1</v>
      </c>
      <c r="C115" s="4">
        <f t="shared" si="37"/>
        <v>-4477.6462959083501</v>
      </c>
      <c r="D115" s="4">
        <f t="shared" si="40"/>
        <v>4477.6464075741578</v>
      </c>
      <c r="E115" s="4">
        <f t="shared" si="41"/>
        <v>-0.99999997506149496</v>
      </c>
      <c r="F115" s="4">
        <f t="shared" si="42"/>
        <v>2.2333161419545123E-4</v>
      </c>
      <c r="G115" s="7">
        <f t="shared" si="26"/>
        <v>4.9877009899145872E-8</v>
      </c>
      <c r="H115" s="7"/>
      <c r="I115" s="7"/>
      <c r="J115" s="7">
        <f t="shared" si="30"/>
        <v>0.75</v>
      </c>
      <c r="K115" s="7">
        <f t="shared" si="31"/>
        <v>0.75</v>
      </c>
      <c r="L115" s="7">
        <f t="shared" si="32"/>
        <v>4.1433681950799404</v>
      </c>
      <c r="M115" s="7">
        <f t="shared" si="33"/>
        <v>1.7757292264628315</v>
      </c>
      <c r="N115" s="16"/>
      <c r="O115" s="4">
        <v>-1.82</v>
      </c>
      <c r="P115" s="4">
        <f t="shared" si="20"/>
        <v>-7.5409301150454917</v>
      </c>
      <c r="Q115" s="4">
        <f t="shared" si="21"/>
        <v>-5.655697586284119</v>
      </c>
      <c r="R115" s="4">
        <f>P115*諸条件!L$21</f>
        <v>-4.7799368785058247</v>
      </c>
      <c r="S115" s="4">
        <f t="shared" si="27"/>
        <v>59.552614383249285</v>
      </c>
      <c r="T115" s="4">
        <f t="shared" si="28"/>
        <v>1.6791874048795345E-2</v>
      </c>
      <c r="U115" s="4">
        <f t="shared" si="29"/>
        <v>2.8196703407060657E-4</v>
      </c>
      <c r="V115" s="4">
        <f t="shared" si="22"/>
        <v>2.1147527555295494E-4</v>
      </c>
      <c r="W115" s="4">
        <f t="shared" si="23"/>
        <v>5.0069710329821702E-4</v>
      </c>
    </row>
    <row r="116" spans="2:23" x14ac:dyDescent="0.15">
      <c r="B116" s="6">
        <v>-9</v>
      </c>
      <c r="C116" s="4">
        <f t="shared" si="37"/>
        <v>-4051.5419020827899</v>
      </c>
      <c r="D116" s="4">
        <f t="shared" si="40"/>
        <v>4051.5420254925943</v>
      </c>
      <c r="E116" s="4">
        <f t="shared" si="41"/>
        <v>-0.99999996954004089</v>
      </c>
      <c r="F116" s="4">
        <f t="shared" si="42"/>
        <v>2.468196044143015E-4</v>
      </c>
      <c r="G116" s="7">
        <f t="shared" si="26"/>
        <v>6.0919917123232278E-8</v>
      </c>
      <c r="H116" s="7"/>
      <c r="I116" s="7"/>
      <c r="J116" s="7">
        <f t="shared" si="30"/>
        <v>0.75</v>
      </c>
      <c r="K116" s="7">
        <f t="shared" si="31"/>
        <v>0.75</v>
      </c>
      <c r="L116" s="7">
        <f t="shared" si="32"/>
        <v>4.1433681950799404</v>
      </c>
      <c r="M116" s="7">
        <f t="shared" si="33"/>
        <v>1.7757292264628315</v>
      </c>
      <c r="N116" s="16"/>
      <c r="O116" s="4">
        <v>-1.8</v>
      </c>
      <c r="P116" s="4">
        <f t="shared" si="20"/>
        <v>-7.4580627511438928</v>
      </c>
      <c r="Q116" s="4">
        <f t="shared" si="21"/>
        <v>-5.5935470633579198</v>
      </c>
      <c r="R116" s="4">
        <f>P116*諸条件!L$21</f>
        <v>-4.727410099621145</v>
      </c>
      <c r="S116" s="4">
        <f t="shared" si="27"/>
        <v>56.505683565546022</v>
      </c>
      <c r="T116" s="4">
        <f t="shared" si="28"/>
        <v>1.7697334797127269E-2</v>
      </c>
      <c r="U116" s="4">
        <f t="shared" si="29"/>
        <v>3.1319565892161166E-4</v>
      </c>
      <c r="V116" s="4">
        <f t="shared" si="22"/>
        <v>2.3489674419120875E-4</v>
      </c>
      <c r="W116" s="4">
        <f t="shared" si="23"/>
        <v>5.5615068514839033E-4</v>
      </c>
    </row>
    <row r="117" spans="2:23" x14ac:dyDescent="0.15">
      <c r="B117" s="6">
        <v>-8.9</v>
      </c>
      <c r="C117" s="4">
        <f t="shared" si="37"/>
        <v>-3665.9867013835342</v>
      </c>
      <c r="D117" s="4">
        <f t="shared" si="40"/>
        <v>3665.9868377724611</v>
      </c>
      <c r="E117" s="4">
        <f t="shared" si="41"/>
        <v>-0.99999996279612202</v>
      </c>
      <c r="F117" s="4">
        <f t="shared" si="42"/>
        <v>2.7277784788982582E-4</v>
      </c>
      <c r="G117" s="7">
        <f t="shared" si="26"/>
        <v>7.4407754299404952E-8</v>
      </c>
      <c r="H117" s="7"/>
      <c r="I117" s="7"/>
      <c r="J117" s="7">
        <f t="shared" si="30"/>
        <v>0.75</v>
      </c>
      <c r="K117" s="7">
        <f t="shared" si="31"/>
        <v>0.75</v>
      </c>
      <c r="L117" s="7">
        <f t="shared" si="32"/>
        <v>4.1433681950799404</v>
      </c>
      <c r="M117" s="7">
        <f t="shared" si="33"/>
        <v>1.7757292264628315</v>
      </c>
      <c r="N117" s="16"/>
      <c r="O117" s="4">
        <v>-1.78</v>
      </c>
      <c r="P117" s="4">
        <f t="shared" si="20"/>
        <v>-7.375195387242294</v>
      </c>
      <c r="Q117" s="4">
        <f t="shared" si="21"/>
        <v>-5.5313965404317207</v>
      </c>
      <c r="R117" s="4">
        <f>P117*諸条件!L$21</f>
        <v>-4.6748833207364662</v>
      </c>
      <c r="S117" s="4">
        <f t="shared" si="27"/>
        <v>53.614691309146188</v>
      </c>
      <c r="T117" s="4">
        <f t="shared" si="28"/>
        <v>1.8651604170094493E-2</v>
      </c>
      <c r="U117" s="4">
        <f t="shared" si="29"/>
        <v>3.4788233811788627E-4</v>
      </c>
      <c r="V117" s="4">
        <f t="shared" si="22"/>
        <v>2.6091175358841472E-4</v>
      </c>
      <c r="W117" s="4">
        <f t="shared" si="23"/>
        <v>6.1774483516615535E-4</v>
      </c>
    </row>
    <row r="118" spans="2:23" x14ac:dyDescent="0.15">
      <c r="B118" s="6">
        <v>-8.8000000000000007</v>
      </c>
      <c r="C118" s="4">
        <f t="shared" si="37"/>
        <v>-3317.1219277724072</v>
      </c>
      <c r="D118" s="4">
        <f t="shared" si="40"/>
        <v>3317.1220785054825</v>
      </c>
      <c r="E118" s="4">
        <f t="shared" si="41"/>
        <v>-0.99999995455908108</v>
      </c>
      <c r="F118" s="4">
        <f t="shared" si="42"/>
        <v>3.0146614334150356E-4</v>
      </c>
      <c r="G118" s="7">
        <f t="shared" si="26"/>
        <v>9.0881835581199971E-8</v>
      </c>
      <c r="H118" s="7"/>
      <c r="I118" s="7"/>
      <c r="J118" s="7">
        <f t="shared" si="30"/>
        <v>0.75</v>
      </c>
      <c r="K118" s="7">
        <f t="shared" si="31"/>
        <v>0.75</v>
      </c>
      <c r="L118" s="7">
        <f t="shared" si="32"/>
        <v>4.1433681950799404</v>
      </c>
      <c r="M118" s="7">
        <f t="shared" si="33"/>
        <v>1.7757292264628315</v>
      </c>
      <c r="N118" s="16"/>
      <c r="O118" s="4">
        <v>-1.76</v>
      </c>
      <c r="P118" s="4">
        <f t="shared" si="20"/>
        <v>-7.2923280233406951</v>
      </c>
      <c r="Q118" s="4">
        <f t="shared" si="21"/>
        <v>-5.4692460175055215</v>
      </c>
      <c r="R118" s="4">
        <f>P118*諸条件!L$21</f>
        <v>-4.6223565418517865</v>
      </c>
      <c r="S118" s="4">
        <f t="shared" si="27"/>
        <v>50.871659351603221</v>
      </c>
      <c r="T118" s="4">
        <f t="shared" si="28"/>
        <v>1.965731043071401E-2</v>
      </c>
      <c r="U118" s="4">
        <f t="shared" si="29"/>
        <v>3.8640985336945783E-4</v>
      </c>
      <c r="V118" s="4">
        <f t="shared" si="22"/>
        <v>2.8980739002709336E-4</v>
      </c>
      <c r="W118" s="4">
        <f t="shared" si="23"/>
        <v>6.8615927002136344E-4</v>
      </c>
    </row>
    <row r="119" spans="2:23" x14ac:dyDescent="0.15">
      <c r="B119" s="6">
        <v>-8.6999999999999993</v>
      </c>
      <c r="C119" s="4">
        <f t="shared" si="37"/>
        <v>-3001.4560253376035</v>
      </c>
      <c r="D119" s="4">
        <f t="shared" si="40"/>
        <v>3001.4561919234143</v>
      </c>
      <c r="E119" s="4">
        <f t="shared" si="41"/>
        <v>-0.99999994449833673</v>
      </c>
      <c r="F119" s="4">
        <f t="shared" si="42"/>
        <v>3.3317161272947745E-4</v>
      </c>
      <c r="G119" s="7">
        <f t="shared" si="26"/>
        <v>1.110033235287609E-7</v>
      </c>
      <c r="H119" s="7"/>
      <c r="I119" s="7"/>
      <c r="J119" s="7">
        <f t="shared" si="30"/>
        <v>0.75</v>
      </c>
      <c r="K119" s="7">
        <f t="shared" si="31"/>
        <v>0.75</v>
      </c>
      <c r="L119" s="7">
        <f t="shared" si="32"/>
        <v>4.1433681950799404</v>
      </c>
      <c r="M119" s="7">
        <f t="shared" si="33"/>
        <v>1.7757292264628315</v>
      </c>
      <c r="N119" s="16"/>
      <c r="O119" s="4">
        <v>-1.74</v>
      </c>
      <c r="P119" s="4">
        <f t="shared" si="20"/>
        <v>-7.2094606594390962</v>
      </c>
      <c r="Q119" s="4">
        <f t="shared" si="21"/>
        <v>-5.4070954945793224</v>
      </c>
      <c r="R119" s="4">
        <f>P119*諸条件!L$21</f>
        <v>-4.5698297629671067</v>
      </c>
      <c r="S119" s="4">
        <f t="shared" si="27"/>
        <v>48.269017756052833</v>
      </c>
      <c r="T119" s="4">
        <f t="shared" si="28"/>
        <v>2.0717222899664291E-2</v>
      </c>
      <c r="U119" s="4">
        <f t="shared" si="29"/>
        <v>4.2920332467437453E-4</v>
      </c>
      <c r="V119" s="4">
        <f t="shared" si="22"/>
        <v>3.2190249350578089E-4</v>
      </c>
      <c r="W119" s="4">
        <f t="shared" si="23"/>
        <v>7.6214888771930262E-4</v>
      </c>
    </row>
    <row r="120" spans="2:23" x14ac:dyDescent="0.15">
      <c r="B120" s="6">
        <v>-8.6</v>
      </c>
      <c r="C120" s="4">
        <f t="shared" si="37"/>
        <v>-2715.8297036285921</v>
      </c>
      <c r="D120" s="4">
        <f t="shared" si="40"/>
        <v>2715.8298877343859</v>
      </c>
      <c r="E120" s="4">
        <f t="shared" si="41"/>
        <v>-0.99999993221011574</v>
      </c>
      <c r="F120" s="4">
        <f t="shared" si="42"/>
        <v>3.6821157485464795E-4</v>
      </c>
      <c r="G120" s="7">
        <f t="shared" si="26"/>
        <v>1.3557976385694002E-7</v>
      </c>
      <c r="H120" s="7"/>
      <c r="I120" s="7"/>
      <c r="J120" s="7">
        <f t="shared" si="30"/>
        <v>0.75</v>
      </c>
      <c r="K120" s="7">
        <f t="shared" si="31"/>
        <v>0.75</v>
      </c>
      <c r="L120" s="7">
        <f t="shared" si="32"/>
        <v>4.1433681950799404</v>
      </c>
      <c r="M120" s="7">
        <f t="shared" si="33"/>
        <v>1.7757292264628315</v>
      </c>
      <c r="N120" s="16"/>
      <c r="O120" s="4">
        <v>-1.72</v>
      </c>
      <c r="P120" s="4">
        <f t="shared" si="20"/>
        <v>-7.1265932955374973</v>
      </c>
      <c r="Q120" s="4">
        <f t="shared" si="21"/>
        <v>-5.3449449716531232</v>
      </c>
      <c r="R120" s="4">
        <f>P120*諸条件!L$21</f>
        <v>-4.5173029840824279</v>
      </c>
      <c r="S120" s="4">
        <f t="shared" si="27"/>
        <v>45.799584020481291</v>
      </c>
      <c r="T120" s="4">
        <f t="shared" si="28"/>
        <v>2.1834259445518242E-2</v>
      </c>
      <c r="U120" s="4">
        <f t="shared" si="29"/>
        <v>4.7673488553420259E-4</v>
      </c>
      <c r="V120" s="4">
        <f t="shared" si="22"/>
        <v>3.5755116415065195E-4</v>
      </c>
      <c r="W120" s="4">
        <f t="shared" si="23"/>
        <v>8.4655206951749612E-4</v>
      </c>
    </row>
    <row r="121" spans="2:23" x14ac:dyDescent="0.15">
      <c r="B121" s="6">
        <v>-8.5</v>
      </c>
      <c r="C121" s="4">
        <f t="shared" si="37"/>
        <v>-2457.3843184153825</v>
      </c>
      <c r="D121" s="4">
        <f t="shared" si="40"/>
        <v>2457.3845218837519</v>
      </c>
      <c r="E121" s="4">
        <f t="shared" si="41"/>
        <v>-0.99999991720124892</v>
      </c>
      <c r="F121" s="4">
        <f t="shared" si="42"/>
        <v>4.0693672117436149E-4</v>
      </c>
      <c r="G121" s="7">
        <f t="shared" si="26"/>
        <v>1.6559749504014004E-7</v>
      </c>
      <c r="H121" s="7"/>
      <c r="I121" s="7"/>
      <c r="J121" s="7">
        <f t="shared" si="30"/>
        <v>0.75</v>
      </c>
      <c r="K121" s="7">
        <f t="shared" si="31"/>
        <v>0.75</v>
      </c>
      <c r="L121" s="7">
        <f t="shared" si="32"/>
        <v>4.1433681950799404</v>
      </c>
      <c r="M121" s="7">
        <f t="shared" si="33"/>
        <v>1.7757292264628315</v>
      </c>
      <c r="N121" s="16"/>
      <c r="O121" s="4">
        <v>-1.7</v>
      </c>
      <c r="P121" s="4">
        <f t="shared" si="20"/>
        <v>-7.0437259316358984</v>
      </c>
      <c r="Q121" s="4">
        <f t="shared" si="21"/>
        <v>-5.2827944487269241</v>
      </c>
      <c r="R121" s="4">
        <f>P121*諸条件!L$21</f>
        <v>-4.4647762051977482</v>
      </c>
      <c r="S121" s="4">
        <f t="shared" si="27"/>
        <v>43.456543256196618</v>
      </c>
      <c r="T121" s="4">
        <f t="shared" si="28"/>
        <v>2.3011494358962999E-2</v>
      </c>
      <c r="U121" s="4">
        <f t="shared" si="29"/>
        <v>5.295288726325859E-4</v>
      </c>
      <c r="V121" s="4">
        <f t="shared" si="22"/>
        <v>3.971466544744394E-4</v>
      </c>
      <c r="W121" s="4">
        <f t="shared" si="23"/>
        <v>9.4029989538959701E-4</v>
      </c>
    </row>
    <row r="122" spans="2:23" x14ac:dyDescent="0.15">
      <c r="B122" s="6">
        <v>-8.4</v>
      </c>
      <c r="C122" s="4">
        <f t="shared" si="37"/>
        <v>-2223.5332614162667</v>
      </c>
      <c r="D122" s="4">
        <f t="shared" si="40"/>
        <v>2223.5334862835912</v>
      </c>
      <c r="E122" s="4">
        <f t="shared" si="41"/>
        <v>-0.99999989886937801</v>
      </c>
      <c r="F122" s="4">
        <f t="shared" si="42"/>
        <v>4.4973462561672398E-4</v>
      </c>
      <c r="G122" s="7">
        <f t="shared" si="26"/>
        <v>2.0226123347861489E-7</v>
      </c>
      <c r="H122" s="7"/>
      <c r="I122" s="7"/>
      <c r="J122" s="7">
        <f t="shared" si="30"/>
        <v>0.75</v>
      </c>
      <c r="K122" s="7">
        <f t="shared" si="31"/>
        <v>0.75</v>
      </c>
      <c r="L122" s="7">
        <f t="shared" si="32"/>
        <v>4.1433681950799404</v>
      </c>
      <c r="M122" s="7">
        <f t="shared" si="33"/>
        <v>1.7757292264628315</v>
      </c>
      <c r="N122" s="16"/>
      <c r="O122" s="4">
        <v>-1.68</v>
      </c>
      <c r="P122" s="4">
        <f t="shared" si="20"/>
        <v>-6.9608585677342996</v>
      </c>
      <c r="Q122" s="4">
        <f t="shared" si="21"/>
        <v>-5.2206439258007249</v>
      </c>
      <c r="R122" s="4">
        <f>P122*諸条件!L$21</f>
        <v>-4.4122494263130685</v>
      </c>
      <c r="S122" s="4">
        <f t="shared" si="27"/>
        <v>41.233429380801418</v>
      </c>
      <c r="T122" s="4">
        <f t="shared" si="28"/>
        <v>2.4252166628313657E-2</v>
      </c>
      <c r="U122" s="4">
        <f t="shared" si="29"/>
        <v>5.8816758616749064E-4</v>
      </c>
      <c r="V122" s="4">
        <f t="shared" si="22"/>
        <v>4.4112568962561801E-4</v>
      </c>
      <c r="W122" s="4">
        <f t="shared" si="23"/>
        <v>1.0444263728157089E-3</v>
      </c>
    </row>
    <row r="123" spans="2:23" x14ac:dyDescent="0.15">
      <c r="B123" s="6">
        <v>-8.3000000000000007</v>
      </c>
      <c r="C123" s="4">
        <f t="shared" si="37"/>
        <v>-2011.936072652743</v>
      </c>
      <c r="D123" s="4">
        <f t="shared" si="40"/>
        <v>2011.93632116957</v>
      </c>
      <c r="E123" s="4">
        <f t="shared" si="41"/>
        <v>-0.99999987647878097</v>
      </c>
      <c r="F123" s="4">
        <f t="shared" si="42"/>
        <v>4.9703362351880226E-4</v>
      </c>
      <c r="G123" s="7">
        <f t="shared" si="26"/>
        <v>2.4704242290823046E-7</v>
      </c>
      <c r="H123" s="7"/>
      <c r="I123" s="7"/>
      <c r="J123" s="7">
        <f t="shared" si="30"/>
        <v>0.75</v>
      </c>
      <c r="K123" s="7">
        <f t="shared" si="31"/>
        <v>0.75</v>
      </c>
      <c r="L123" s="7">
        <f t="shared" si="32"/>
        <v>4.1433681950799404</v>
      </c>
      <c r="M123" s="7">
        <f t="shared" si="33"/>
        <v>1.7757292264628315</v>
      </c>
      <c r="N123" s="16"/>
      <c r="O123" s="4">
        <v>-1.66</v>
      </c>
      <c r="P123" s="4">
        <f t="shared" si="20"/>
        <v>-6.8779912038327007</v>
      </c>
      <c r="Q123" s="4">
        <f t="shared" si="21"/>
        <v>-5.1584934028745257</v>
      </c>
      <c r="R123" s="4">
        <f>P123*諸条件!L$21</f>
        <v>-4.3597226474283888</v>
      </c>
      <c r="S123" s="4">
        <f t="shared" si="27"/>
        <v>39.124107273765027</v>
      </c>
      <c r="T123" s="4">
        <f t="shared" si="28"/>
        <v>2.5559688633983418E-2</v>
      </c>
      <c r="U123" s="4">
        <f t="shared" si="29"/>
        <v>6.5329768306618115E-4</v>
      </c>
      <c r="V123" s="4">
        <f t="shared" si="22"/>
        <v>4.8997326229963589E-4</v>
      </c>
      <c r="W123" s="4">
        <f t="shared" si="23"/>
        <v>1.16007978940107E-3</v>
      </c>
    </row>
    <row r="124" spans="2:23" x14ac:dyDescent="0.15">
      <c r="B124" s="6">
        <v>-8.1999999999999993</v>
      </c>
      <c r="C124" s="4">
        <f t="shared" si="37"/>
        <v>-1820.475016339391</v>
      </c>
      <c r="D124" s="4">
        <f t="shared" si="40"/>
        <v>1820.4752909929612</v>
      </c>
      <c r="E124" s="4">
        <f t="shared" si="41"/>
        <v>-0.99999984913084428</v>
      </c>
      <c r="F124" s="4">
        <f t="shared" si="42"/>
        <v>5.4930709850753282E-4</v>
      </c>
      <c r="G124" s="7">
        <f t="shared" si="26"/>
        <v>3.0173828847076438E-7</v>
      </c>
      <c r="H124" s="7"/>
      <c r="I124" s="7"/>
      <c r="J124" s="7">
        <f t="shared" si="30"/>
        <v>0.75</v>
      </c>
      <c r="K124" s="7">
        <f t="shared" si="31"/>
        <v>0.75</v>
      </c>
      <c r="L124" s="7">
        <f t="shared" si="32"/>
        <v>4.1433681950799404</v>
      </c>
      <c r="M124" s="7">
        <f t="shared" si="33"/>
        <v>1.7757292264628315</v>
      </c>
      <c r="N124" s="16"/>
      <c r="O124" s="4">
        <v>-1.64</v>
      </c>
      <c r="P124" s="4">
        <f t="shared" si="20"/>
        <v>-6.7951238399311018</v>
      </c>
      <c r="Q124" s="4">
        <f t="shared" si="21"/>
        <v>-5.0963428799483266</v>
      </c>
      <c r="R124" s="4">
        <f>P124*諸条件!L$21</f>
        <v>-4.3071958685437099</v>
      </c>
      <c r="S124" s="4">
        <f t="shared" si="27"/>
        <v>37.122755845350277</v>
      </c>
      <c r="T124" s="4">
        <f t="shared" si="28"/>
        <v>2.6937655279847782E-2</v>
      </c>
      <c r="U124" s="4">
        <f t="shared" si="29"/>
        <v>7.2563727197591109E-4</v>
      </c>
      <c r="V124" s="4">
        <f t="shared" si="22"/>
        <v>5.4422795398193337E-4</v>
      </c>
      <c r="W124" s="4">
        <f t="shared" si="23"/>
        <v>1.2885353116583839E-3</v>
      </c>
    </row>
    <row r="125" spans="2:23" x14ac:dyDescent="0.15">
      <c r="B125" s="6">
        <v>-8.1</v>
      </c>
      <c r="C125" s="4">
        <f t="shared" si="37"/>
        <v>-1647.233885872351</v>
      </c>
      <c r="D125" s="4">
        <f t="shared" si="40"/>
        <v>1647.2341894114893</v>
      </c>
      <c r="E125" s="4">
        <f t="shared" si="41"/>
        <v>-0.99999981572800023</v>
      </c>
      <c r="F125" s="4">
        <f t="shared" si="42"/>
        <v>6.0707822022396953E-4</v>
      </c>
      <c r="G125" s="7">
        <f t="shared" si="26"/>
        <v>3.6854396547030247E-7</v>
      </c>
      <c r="H125" s="7"/>
      <c r="I125" s="7"/>
      <c r="J125" s="7">
        <f t="shared" si="30"/>
        <v>0.75</v>
      </c>
      <c r="K125" s="7">
        <f t="shared" si="31"/>
        <v>0.75</v>
      </c>
      <c r="L125" s="7">
        <f t="shared" si="32"/>
        <v>4.1433681950799404</v>
      </c>
      <c r="M125" s="7">
        <f t="shared" si="33"/>
        <v>1.7757292264628315</v>
      </c>
      <c r="N125" s="16"/>
      <c r="O125" s="4">
        <v>-1.62</v>
      </c>
      <c r="P125" s="4">
        <f t="shared" si="20"/>
        <v>-6.7122564760295038</v>
      </c>
      <c r="Q125" s="4">
        <f t="shared" si="21"/>
        <v>-5.0341923570221283</v>
      </c>
      <c r="R125" s="4">
        <f>P125*諸条件!L$21</f>
        <v>-4.2546690896590311</v>
      </c>
      <c r="S125" s="4">
        <f t="shared" si="27"/>
        <v>35.22385197216996</v>
      </c>
      <c r="T125" s="4">
        <f t="shared" si="28"/>
        <v>2.8389853579616754E-2</v>
      </c>
      <c r="U125" s="4">
        <f t="shared" si="29"/>
        <v>8.0598378627207818E-4</v>
      </c>
      <c r="V125" s="4">
        <f t="shared" si="22"/>
        <v>6.0448783970405858E-4</v>
      </c>
      <c r="W125" s="4">
        <f t="shared" si="23"/>
        <v>1.4312089653385014E-3</v>
      </c>
    </row>
    <row r="126" spans="2:23" x14ac:dyDescent="0.15">
      <c r="B126" s="6">
        <v>-8</v>
      </c>
      <c r="C126" s="4">
        <f t="shared" si="37"/>
        <v>-1490.4788257895502</v>
      </c>
      <c r="D126" s="4">
        <f t="shared" si="40"/>
        <v>1490.4791612521781</v>
      </c>
      <c r="E126" s="4">
        <f t="shared" si="41"/>
        <v>-0.99999977492967596</v>
      </c>
      <c r="F126" s="4">
        <f t="shared" si="42"/>
        <v>6.7092518030234126E-4</v>
      </c>
      <c r="G126" s="7">
        <f t="shared" si="26"/>
        <v>4.5014059756372915E-7</v>
      </c>
      <c r="H126" s="7"/>
      <c r="I126" s="7"/>
      <c r="J126" s="7">
        <f t="shared" si="30"/>
        <v>0.75</v>
      </c>
      <c r="K126" s="7">
        <f t="shared" si="31"/>
        <v>0.75</v>
      </c>
      <c r="L126" s="7">
        <f t="shared" si="32"/>
        <v>4.1433681950799404</v>
      </c>
      <c r="M126" s="7">
        <f t="shared" si="33"/>
        <v>1.7757292264628315</v>
      </c>
      <c r="N126" s="16"/>
      <c r="O126" s="4">
        <v>-1.6</v>
      </c>
      <c r="P126" s="4">
        <f t="shared" si="20"/>
        <v>-6.6293891121279049</v>
      </c>
      <c r="Q126" s="4">
        <f t="shared" si="21"/>
        <v>-4.9720418340959291</v>
      </c>
      <c r="R126" s="4">
        <f>P126*諸条件!L$21</f>
        <v>-4.2021423107743514</v>
      </c>
      <c r="S126" s="4">
        <f t="shared" si="27"/>
        <v>33.422155255040231</v>
      </c>
      <c r="T126" s="4">
        <f t="shared" si="28"/>
        <v>2.9920272716380099E-2</v>
      </c>
      <c r="U126" s="4">
        <f t="shared" si="29"/>
        <v>8.9522271942255938E-4</v>
      </c>
      <c r="V126" s="4">
        <f t="shared" si="22"/>
        <v>6.7141703956691951E-4</v>
      </c>
      <c r="W126" s="4">
        <f t="shared" si="23"/>
        <v>1.5896731470721739E-3</v>
      </c>
    </row>
    <row r="127" spans="2:23" x14ac:dyDescent="0.15">
      <c r="B127" s="6">
        <v>-7.9</v>
      </c>
      <c r="C127" s="4">
        <f t="shared" si="37"/>
        <v>-1348.6409787624848</v>
      </c>
      <c r="D127" s="4">
        <f t="shared" si="40"/>
        <v>1348.6413495060251</v>
      </c>
      <c r="E127" s="4">
        <f t="shared" si="41"/>
        <v>-0.99999972509849233</v>
      </c>
      <c r="F127" s="4">
        <f t="shared" si="42"/>
        <v>7.4148697900021821E-4</v>
      </c>
      <c r="G127" s="7">
        <f t="shared" si="26"/>
        <v>5.4980294002686999E-7</v>
      </c>
      <c r="H127" s="7"/>
      <c r="I127" s="7"/>
      <c r="J127" s="7">
        <f t="shared" si="30"/>
        <v>0.75</v>
      </c>
      <c r="K127" s="7">
        <f t="shared" si="31"/>
        <v>0.75</v>
      </c>
      <c r="L127" s="7">
        <f t="shared" si="32"/>
        <v>4.1433681950799404</v>
      </c>
      <c r="M127" s="7">
        <f t="shared" si="33"/>
        <v>1.7757292264628315</v>
      </c>
      <c r="N127" s="16"/>
      <c r="O127" s="4">
        <v>-1.58</v>
      </c>
      <c r="P127" s="4">
        <f t="shared" si="20"/>
        <v>-6.5465217482263061</v>
      </c>
      <c r="Q127" s="4">
        <f t="shared" si="21"/>
        <v>-4.90989131116973</v>
      </c>
      <c r="R127" s="4">
        <f>P127*諸条件!L$21</f>
        <v>-4.1496155318896717</v>
      </c>
      <c r="S127" s="4">
        <f t="shared" si="27"/>
        <v>31.712693557067183</v>
      </c>
      <c r="T127" s="4">
        <f t="shared" si="28"/>
        <v>3.1533114593388104E-2</v>
      </c>
      <c r="U127" s="4">
        <f t="shared" si="29"/>
        <v>9.9433731595974587E-4</v>
      </c>
      <c r="V127" s="4">
        <f t="shared" si="22"/>
        <v>7.457529869698094E-4</v>
      </c>
      <c r="W127" s="4">
        <f t="shared" si="23"/>
        <v>1.7656738329123276E-3</v>
      </c>
    </row>
    <row r="128" spans="2:23" x14ac:dyDescent="0.15">
      <c r="B128" s="6">
        <v>-7.8</v>
      </c>
      <c r="C128" s="4">
        <f t="shared" si="37"/>
        <v>-1220.3007839447598</v>
      </c>
      <c r="D128" s="4">
        <f t="shared" si="40"/>
        <v>1220.3011936797386</v>
      </c>
      <c r="E128" s="4">
        <f t="shared" si="41"/>
        <v>-0.99999966423455056</v>
      </c>
      <c r="F128" s="4">
        <f t="shared" si="42"/>
        <v>8.1946982038472421E-4</v>
      </c>
      <c r="G128" s="7">
        <f t="shared" si="26"/>
        <v>6.715307865213722E-7</v>
      </c>
      <c r="H128" s="7"/>
      <c r="I128" s="7"/>
      <c r="J128" s="7">
        <f t="shared" si="30"/>
        <v>0.75</v>
      </c>
      <c r="K128" s="7">
        <f t="shared" si="31"/>
        <v>0.75</v>
      </c>
      <c r="L128" s="7">
        <f t="shared" si="32"/>
        <v>4.1433681950799404</v>
      </c>
      <c r="M128" s="7">
        <f t="shared" si="33"/>
        <v>1.7757292264628315</v>
      </c>
      <c r="N128" s="16"/>
      <c r="O128" s="4">
        <v>-1.56</v>
      </c>
      <c r="P128" s="4">
        <f t="shared" si="20"/>
        <v>-6.4636543843247072</v>
      </c>
      <c r="Q128" s="4">
        <f t="shared" si="21"/>
        <v>-4.8477407882435308</v>
      </c>
      <c r="R128" s="4">
        <f>P128*諸条件!L$21</f>
        <v>-4.0970887530049929</v>
      </c>
      <c r="S128" s="4">
        <f t="shared" si="27"/>
        <v>30.090749282055821</v>
      </c>
      <c r="T128" s="4">
        <f t="shared" si="28"/>
        <v>3.3232804893839431E-2</v>
      </c>
      <c r="U128" s="4">
        <f t="shared" si="29"/>
        <v>1.104419321111998E-3</v>
      </c>
      <c r="V128" s="4">
        <f t="shared" si="22"/>
        <v>8.2831449083399858E-4</v>
      </c>
      <c r="W128" s="4">
        <f t="shared" si="23"/>
        <v>1.9611496667688139E-3</v>
      </c>
    </row>
    <row r="129" spans="2:23" x14ac:dyDescent="0.15">
      <c r="B129" s="6">
        <v>-7.7</v>
      </c>
      <c r="C129" s="4">
        <f t="shared" si="37"/>
        <v>-1104.173769530013</v>
      </c>
      <c r="D129" s="4">
        <f t="shared" si="40"/>
        <v>1104.174222357196</v>
      </c>
      <c r="E129" s="4">
        <f t="shared" si="41"/>
        <v>-0.99999958989516891</v>
      </c>
      <c r="F129" s="4">
        <f t="shared" si="42"/>
        <v>9.0565418006697857E-4</v>
      </c>
      <c r="G129" s="7">
        <f t="shared" si="26"/>
        <v>8.2020949387279124E-7</v>
      </c>
      <c r="H129" s="7"/>
      <c r="I129" s="7"/>
      <c r="J129" s="7">
        <f t="shared" si="30"/>
        <v>0.75</v>
      </c>
      <c r="K129" s="7">
        <f t="shared" si="31"/>
        <v>0.75</v>
      </c>
      <c r="L129" s="7">
        <f t="shared" si="32"/>
        <v>4.1433681950799404</v>
      </c>
      <c r="M129" s="7">
        <f t="shared" si="33"/>
        <v>1.7757292264628315</v>
      </c>
      <c r="N129" s="16"/>
      <c r="O129" s="4">
        <v>-1.54</v>
      </c>
      <c r="P129" s="4">
        <f t="shared" si="20"/>
        <v>-6.3807870204231083</v>
      </c>
      <c r="Q129" s="4">
        <f t="shared" si="21"/>
        <v>-4.7855902653173317</v>
      </c>
      <c r="R129" s="4">
        <f>P129*諸条件!L$21</f>
        <v>-4.0445619741203132</v>
      </c>
      <c r="S129" s="4">
        <f t="shared" si="27"/>
        <v>28.55184635537432</v>
      </c>
      <c r="T129" s="4">
        <f t="shared" si="28"/>
        <v>3.5024004666926553E-2</v>
      </c>
      <c r="U129" s="4">
        <f t="shared" si="29"/>
        <v>1.226680902908893E-3</v>
      </c>
      <c r="V129" s="4">
        <f t="shared" si="22"/>
        <v>9.2001067718166976E-4</v>
      </c>
      <c r="W129" s="4">
        <f t="shared" si="23"/>
        <v>2.1782531308391362E-3</v>
      </c>
    </row>
    <row r="130" spans="2:23" x14ac:dyDescent="0.15">
      <c r="B130" s="6">
        <v>-7.6</v>
      </c>
      <c r="C130" s="4">
        <f t="shared" si="37"/>
        <v>-999.09769732634186</v>
      </c>
      <c r="D130" s="4">
        <f t="shared" si="40"/>
        <v>999.09819777777534</v>
      </c>
      <c r="E130" s="4">
        <f t="shared" si="41"/>
        <v>-0.99999949909685093</v>
      </c>
      <c r="F130" s="4">
        <f t="shared" si="42"/>
        <v>1.0009026162035228E-3</v>
      </c>
      <c r="G130" s="7">
        <f t="shared" si="26"/>
        <v>1.0018060471230564E-6</v>
      </c>
      <c r="H130" s="7"/>
      <c r="I130" s="7"/>
      <c r="J130" s="7">
        <f t="shared" si="30"/>
        <v>0.75</v>
      </c>
      <c r="K130" s="7">
        <f t="shared" si="31"/>
        <v>0.75</v>
      </c>
      <c r="L130" s="7">
        <f t="shared" si="32"/>
        <v>4.1433681950799404</v>
      </c>
      <c r="M130" s="7">
        <f t="shared" si="33"/>
        <v>1.7757292264628315</v>
      </c>
      <c r="N130" s="16"/>
      <c r="O130" s="4">
        <v>-1.52</v>
      </c>
      <c r="P130" s="4">
        <f t="shared" si="20"/>
        <v>-6.2979196565215094</v>
      </c>
      <c r="Q130" s="4">
        <f t="shared" si="21"/>
        <v>-4.7234397423911325</v>
      </c>
      <c r="R130" s="4">
        <f>P130*諸条件!L$21</f>
        <v>-3.9920351952356339</v>
      </c>
      <c r="S130" s="4">
        <f t="shared" si="27"/>
        <v>27.091737871344733</v>
      </c>
      <c r="T130" s="4">
        <f t="shared" si="28"/>
        <v>3.6911622456590812E-2</v>
      </c>
      <c r="U130" s="4">
        <f t="shared" si="29"/>
        <v>1.3624678723778991E-3</v>
      </c>
      <c r="V130" s="4">
        <f t="shared" si="22"/>
        <v>1.0218509042834243E-3</v>
      </c>
      <c r="W130" s="4">
        <f t="shared" si="23"/>
        <v>2.4193740210980666E-3</v>
      </c>
    </row>
    <row r="131" spans="2:23" x14ac:dyDescent="0.15">
      <c r="B131" s="6">
        <v>-7.5</v>
      </c>
      <c r="C131" s="4">
        <f t="shared" si="37"/>
        <v>-904.02093068584657</v>
      </c>
      <c r="D131" s="4">
        <f t="shared" si="40"/>
        <v>904.02148377021661</v>
      </c>
      <c r="E131" s="4">
        <f t="shared" si="41"/>
        <v>-0.99999938819554623</v>
      </c>
      <c r="F131" s="4">
        <f t="shared" si="42"/>
        <v>1.1061684019161861E-3</v>
      </c>
      <c r="G131" s="7">
        <f t="shared" si="26"/>
        <v>1.2236085333978092E-6</v>
      </c>
      <c r="H131" s="7"/>
      <c r="I131" s="7"/>
      <c r="J131" s="7">
        <f t="shared" si="30"/>
        <v>0.75</v>
      </c>
      <c r="K131" s="7">
        <f t="shared" si="31"/>
        <v>0.75</v>
      </c>
      <c r="L131" s="7">
        <f t="shared" si="32"/>
        <v>4.1433681950799404</v>
      </c>
      <c r="M131" s="7">
        <f t="shared" si="33"/>
        <v>1.7757292264628315</v>
      </c>
      <c r="N131" s="16"/>
      <c r="O131" s="4">
        <v>-1.5</v>
      </c>
      <c r="P131" s="4">
        <f t="shared" si="20"/>
        <v>-6.2150522926199105</v>
      </c>
      <c r="Q131" s="4">
        <f t="shared" si="21"/>
        <v>-4.6612892194649334</v>
      </c>
      <c r="R131" s="4">
        <f>P131*諸条件!L$21</f>
        <v>-3.9395084163509542</v>
      </c>
      <c r="S131" s="4">
        <f t="shared" si="27"/>
        <v>25.706394373070331</v>
      </c>
      <c r="T131" s="4">
        <f t="shared" si="28"/>
        <v>3.8900826988307095E-2</v>
      </c>
      <c r="U131" s="4">
        <f t="shared" si="29"/>
        <v>1.5132743403742017E-3</v>
      </c>
      <c r="V131" s="4">
        <f t="shared" si="22"/>
        <v>1.1349557552806514E-3</v>
      </c>
      <c r="W131" s="4">
        <f t="shared" si="23"/>
        <v>2.6871654738587327E-3</v>
      </c>
    </row>
    <row r="132" spans="2:23" x14ac:dyDescent="0.15">
      <c r="B132" s="6">
        <v>-7.4</v>
      </c>
      <c r="C132" s="4">
        <f t="shared" si="37"/>
        <v>-817.99190937158301</v>
      </c>
      <c r="D132" s="4">
        <f t="shared" si="40"/>
        <v>817.99252062434402</v>
      </c>
      <c r="E132" s="4">
        <f t="shared" si="41"/>
        <v>-0.99999925274040335</v>
      </c>
      <c r="F132" s="4">
        <f t="shared" si="42"/>
        <v>1.2225050654946529E-3</v>
      </c>
      <c r="G132" s="7">
        <f t="shared" si="26"/>
        <v>1.4945186351600856E-6</v>
      </c>
      <c r="H132" s="7"/>
      <c r="I132" s="7"/>
      <c r="J132" s="7">
        <f t="shared" si="30"/>
        <v>0.75</v>
      </c>
      <c r="K132" s="7">
        <f t="shared" si="31"/>
        <v>0.75</v>
      </c>
      <c r="L132" s="7">
        <f t="shared" si="32"/>
        <v>4.1433681950799404</v>
      </c>
      <c r="M132" s="7">
        <f t="shared" si="33"/>
        <v>1.7757292264628315</v>
      </c>
      <c r="N132" s="16"/>
      <c r="O132" s="4">
        <v>-1.48</v>
      </c>
      <c r="P132" s="4">
        <f t="shared" si="20"/>
        <v>-6.1321849287183117</v>
      </c>
      <c r="Q132" s="4">
        <f t="shared" si="21"/>
        <v>-4.5991386965387342</v>
      </c>
      <c r="R132" s="4">
        <f>P132*諸条件!L$21</f>
        <v>-3.8869816374662749</v>
      </c>
      <c r="S132" s="4">
        <f t="shared" si="27"/>
        <v>24.391992732355881</v>
      </c>
      <c r="T132" s="4">
        <f t="shared" si="28"/>
        <v>4.0997060427683057E-2</v>
      </c>
      <c r="U132" s="4">
        <f t="shared" si="29"/>
        <v>1.680758963711096E-3</v>
      </c>
      <c r="V132" s="4">
        <f t="shared" si="22"/>
        <v>1.260569222783322E-3</v>
      </c>
      <c r="W132" s="4">
        <f t="shared" si="23"/>
        <v>2.9845728145011748E-3</v>
      </c>
    </row>
    <row r="133" spans="2:23" x14ac:dyDescent="0.15">
      <c r="B133" s="6">
        <v>-7.3</v>
      </c>
      <c r="C133" s="4">
        <f t="shared" si="37"/>
        <v>-740.14962602288495</v>
      </c>
      <c r="D133" s="4">
        <f t="shared" si="40"/>
        <v>740.15030156166006</v>
      </c>
      <c r="E133" s="4">
        <f t="shared" si="41"/>
        <v>-0.99999908729514309</v>
      </c>
      <c r="F133" s="4">
        <f t="shared" si="42"/>
        <v>1.3510769338201676E-3</v>
      </c>
      <c r="G133" s="7">
        <f t="shared" si="26"/>
        <v>1.8254088811009054E-6</v>
      </c>
      <c r="H133" s="7"/>
      <c r="I133" s="7"/>
      <c r="J133" s="7">
        <f t="shared" si="30"/>
        <v>0.75</v>
      </c>
      <c r="K133" s="7">
        <f t="shared" si="31"/>
        <v>0.75</v>
      </c>
      <c r="L133" s="7">
        <f t="shared" si="32"/>
        <v>4.1433681950799404</v>
      </c>
      <c r="M133" s="7">
        <f t="shared" si="33"/>
        <v>1.7757292264628315</v>
      </c>
      <c r="N133" s="16"/>
      <c r="O133" s="4">
        <v>-1.46</v>
      </c>
      <c r="P133" s="4">
        <f t="shared" si="20"/>
        <v>-6.0493175648167128</v>
      </c>
      <c r="Q133" s="4">
        <f t="shared" si="21"/>
        <v>-4.536988173612535</v>
      </c>
      <c r="R133" s="4">
        <f>P133*諸条件!L$21</f>
        <v>-3.8344548585815956</v>
      </c>
      <c r="S133" s="4">
        <f t="shared" si="27"/>
        <v>23.14490559903242</v>
      </c>
      <c r="T133" s="4">
        <f t="shared" si="28"/>
        <v>4.3206052222645716E-2</v>
      </c>
      <c r="U133" s="4">
        <f t="shared" si="29"/>
        <v>1.8667629486659888E-3</v>
      </c>
      <c r="V133" s="4">
        <f t="shared" si="22"/>
        <v>1.4000722114994916E-3</v>
      </c>
      <c r="W133" s="4">
        <f t="shared" si="23"/>
        <v>3.3148655268241305E-3</v>
      </c>
    </row>
    <row r="134" spans="2:23" x14ac:dyDescent="0.15">
      <c r="B134" s="6">
        <v>-7.2</v>
      </c>
      <c r="C134" s="4">
        <f t="shared" si="37"/>
        <v>-669.7150089043048</v>
      </c>
      <c r="D134" s="4">
        <f t="shared" si="40"/>
        <v>669.71575549011322</v>
      </c>
      <c r="E134" s="4">
        <f t="shared" si="41"/>
        <v>-0.99999888521988278</v>
      </c>
      <c r="F134" s="4">
        <f t="shared" si="42"/>
        <v>1.4931707844743436E-3</v>
      </c>
      <c r="G134" s="7">
        <f t="shared" si="26"/>
        <v>2.2295589916077269E-6</v>
      </c>
      <c r="H134" s="7"/>
      <c r="I134" s="7"/>
      <c r="J134" s="7">
        <f t="shared" si="30"/>
        <v>0.75</v>
      </c>
      <c r="K134" s="7">
        <f t="shared" si="31"/>
        <v>0.75</v>
      </c>
      <c r="L134" s="7">
        <f t="shared" si="32"/>
        <v>4.1433681950799404</v>
      </c>
      <c r="M134" s="7">
        <f t="shared" si="33"/>
        <v>1.7757292264628315</v>
      </c>
      <c r="N134" s="16"/>
      <c r="O134" s="4">
        <v>-1.44</v>
      </c>
      <c r="P134" s="4">
        <f t="shared" ref="P134:P197" si="43">O134*L134</f>
        <v>-5.9664502009151139</v>
      </c>
      <c r="Q134" s="4">
        <f t="shared" ref="Q134:Q197" si="44">K134*P134</f>
        <v>-4.4748376506863359</v>
      </c>
      <c r="R134" s="4">
        <f>P134*諸条件!L$21</f>
        <v>-3.7819280796969159</v>
      </c>
      <c r="S134" s="4">
        <f t="shared" si="27"/>
        <v>21.961691390570195</v>
      </c>
      <c r="T134" s="4">
        <f t="shared" si="28"/>
        <v>4.5533833538402929E-2</v>
      </c>
      <c r="U134" s="4">
        <f t="shared" si="29"/>
        <v>2.0733299967029876E-3</v>
      </c>
      <c r="V134" s="4">
        <f t="shared" ref="V134:V197" si="45">J134*U134</f>
        <v>1.5549974975272406E-3</v>
      </c>
      <c r="W134" s="4">
        <f t="shared" ref="W134:W197" si="46">M134*U134</f>
        <v>3.6816726712475809E-3</v>
      </c>
    </row>
    <row r="135" spans="2:23" x14ac:dyDescent="0.15">
      <c r="B135" s="6">
        <v>-7.1</v>
      </c>
      <c r="C135" s="4">
        <f t="shared" si="37"/>
        <v>-605.98312469382654</v>
      </c>
      <c r="D135" s="4">
        <f t="shared" si="40"/>
        <v>605.98394979874979</v>
      </c>
      <c r="E135" s="4">
        <f t="shared" si="41"/>
        <v>-0.99999863840465819</v>
      </c>
      <c r="F135" s="4">
        <f t="shared" si="42"/>
        <v>1.6502087230727892E-3</v>
      </c>
      <c r="G135" s="7">
        <f t="shared" ref="G135:G198" si="47">F135^2</f>
        <v>2.7231888297055251E-6</v>
      </c>
      <c r="H135" s="7"/>
      <c r="I135" s="7"/>
      <c r="J135" s="7">
        <f t="shared" si="30"/>
        <v>0.75</v>
      </c>
      <c r="K135" s="7">
        <f t="shared" si="31"/>
        <v>0.75</v>
      </c>
      <c r="L135" s="7">
        <f t="shared" si="32"/>
        <v>4.1433681950799404</v>
      </c>
      <c r="M135" s="7">
        <f t="shared" si="33"/>
        <v>1.7757292264628315</v>
      </c>
      <c r="N135" s="16"/>
      <c r="O135" s="4">
        <v>-1.42</v>
      </c>
      <c r="P135" s="4">
        <f t="shared" si="43"/>
        <v>-5.883582837013515</v>
      </c>
      <c r="Q135" s="4">
        <f t="shared" si="44"/>
        <v>-4.4126871277601367</v>
      </c>
      <c r="R135" s="4">
        <f>P135*諸条件!L$21</f>
        <v>-3.7294013008122366</v>
      </c>
      <c r="S135" s="4">
        <f t="shared" ref="S135:S198" si="48">COSH(R135)</f>
        <v>20.839084794353958</v>
      </c>
      <c r="T135" s="4">
        <f t="shared" ref="T135:T158" si="49">1/S135</f>
        <v>4.7986752291105182E-2</v>
      </c>
      <c r="U135" s="4">
        <f t="shared" ref="U135:U158" si="50">T135^2</f>
        <v>2.3027283954478884E-3</v>
      </c>
      <c r="V135" s="4">
        <f t="shared" si="45"/>
        <v>1.7270462965859163E-3</v>
      </c>
      <c r="W135" s="4">
        <f t="shared" si="46"/>
        <v>4.089022112402676E-3</v>
      </c>
    </row>
    <row r="136" spans="2:23" x14ac:dyDescent="0.15">
      <c r="B136" s="6">
        <v>-7</v>
      </c>
      <c r="C136" s="4">
        <f t="shared" si="37"/>
        <v>-548.31612327324649</v>
      </c>
      <c r="D136" s="4">
        <f t="shared" si="40"/>
        <v>548.31703515521201</v>
      </c>
      <c r="E136" s="4">
        <f t="shared" si="41"/>
        <v>-0.99999833694394469</v>
      </c>
      <c r="F136" s="4">
        <f t="shared" si="42"/>
        <v>1.823762414598208E-3</v>
      </c>
      <c r="G136" s="7">
        <f t="shared" si="47"/>
        <v>3.3261093449010862E-6</v>
      </c>
      <c r="H136" s="7"/>
      <c r="I136" s="7"/>
      <c r="J136" s="7">
        <f t="shared" ref="J136:J199" si="51">J135</f>
        <v>0.75</v>
      </c>
      <c r="K136" s="7">
        <f t="shared" ref="K136:K199" si="52">K135</f>
        <v>0.75</v>
      </c>
      <c r="L136" s="7">
        <f t="shared" ref="L136:L199" si="53">L135</f>
        <v>4.1433681950799404</v>
      </c>
      <c r="M136" s="7">
        <f t="shared" ref="M136:M199" si="54">M135</f>
        <v>1.7757292264628315</v>
      </c>
      <c r="N136" s="16"/>
      <c r="O136" s="4">
        <v>-1.4</v>
      </c>
      <c r="P136" s="4">
        <f t="shared" si="43"/>
        <v>-5.8007154731119162</v>
      </c>
      <c r="Q136" s="4">
        <f t="shared" si="44"/>
        <v>-4.3505366048339376</v>
      </c>
      <c r="R136" s="4">
        <f>P136*諸条件!L$21</f>
        <v>-3.6768745219275569</v>
      </c>
      <c r="S136" s="4">
        <f t="shared" si="48"/>
        <v>19.773987756409689</v>
      </c>
      <c r="T136" s="4">
        <f t="shared" si="49"/>
        <v>5.057148878206686E-2</v>
      </c>
      <c r="U136" s="4">
        <f t="shared" si="50"/>
        <v>2.5574754776347144E-3</v>
      </c>
      <c r="V136" s="4">
        <f t="shared" si="45"/>
        <v>1.9181066082260357E-3</v>
      </c>
      <c r="W136" s="4">
        <f t="shared" si="46"/>
        <v>4.5413839515979519E-3</v>
      </c>
    </row>
    <row r="137" spans="2:23" x14ac:dyDescent="0.15">
      <c r="B137" s="6">
        <v>-6.9</v>
      </c>
      <c r="C137" s="4">
        <f t="shared" si="37"/>
        <v>-496.13685390979862</v>
      </c>
      <c r="D137" s="4">
        <f t="shared" si="40"/>
        <v>496.13786169522763</v>
      </c>
      <c r="E137" s="4">
        <f t="shared" si="41"/>
        <v>-0.99999796873912106</v>
      </c>
      <c r="F137" s="4">
        <f t="shared" si="42"/>
        <v>2.0155688110219043E-3</v>
      </c>
      <c r="G137" s="7">
        <f t="shared" si="47"/>
        <v>4.0625176319642527E-6</v>
      </c>
      <c r="H137" s="7"/>
      <c r="I137" s="7"/>
      <c r="J137" s="7">
        <f t="shared" si="51"/>
        <v>0.75</v>
      </c>
      <c r="K137" s="7">
        <f t="shared" si="52"/>
        <v>0.75</v>
      </c>
      <c r="L137" s="7">
        <f t="shared" si="53"/>
        <v>4.1433681950799404</v>
      </c>
      <c r="M137" s="7">
        <f t="shared" si="54"/>
        <v>1.7757292264628315</v>
      </c>
      <c r="N137" s="16"/>
      <c r="O137" s="4">
        <v>-1.38</v>
      </c>
      <c r="P137" s="4">
        <f t="shared" si="43"/>
        <v>-5.7178481092103173</v>
      </c>
      <c r="Q137" s="4">
        <f t="shared" si="44"/>
        <v>-4.2883860819077384</v>
      </c>
      <c r="R137" s="4">
        <f>P137*諸条件!L$21</f>
        <v>-3.6243477430428777</v>
      </c>
      <c r="S137" s="4">
        <f t="shared" si="48"/>
        <v>18.763460931714651</v>
      </c>
      <c r="T137" s="4">
        <f t="shared" si="49"/>
        <v>5.3295071929388323E-2</v>
      </c>
      <c r="U137" s="4">
        <f t="shared" si="50"/>
        <v>2.840364691958675E-3</v>
      </c>
      <c r="V137" s="4">
        <f t="shared" si="45"/>
        <v>2.130273518969006E-3</v>
      </c>
      <c r="W137" s="4">
        <f t="shared" si="46"/>
        <v>5.0437185973241164E-3</v>
      </c>
    </row>
    <row r="138" spans="2:23" x14ac:dyDescent="0.15">
      <c r="B138" s="6">
        <v>-6.8</v>
      </c>
      <c r="C138" s="4">
        <f t="shared" si="37"/>
        <v>-448.92308893763487</v>
      </c>
      <c r="D138" s="4">
        <f t="shared" si="40"/>
        <v>448.92420271278269</v>
      </c>
      <c r="E138" s="4">
        <f t="shared" si="41"/>
        <v>-0.99999751901291778</v>
      </c>
      <c r="F138" s="4">
        <f t="shared" si="42"/>
        <v>2.2275475324278521E-3</v>
      </c>
      <c r="G138" s="7">
        <f t="shared" si="47"/>
        <v>4.9619680092254128E-6</v>
      </c>
      <c r="H138" s="7"/>
      <c r="I138" s="7"/>
      <c r="J138" s="7">
        <f t="shared" si="51"/>
        <v>0.75</v>
      </c>
      <c r="K138" s="7">
        <f t="shared" si="52"/>
        <v>0.75</v>
      </c>
      <c r="L138" s="7">
        <f t="shared" si="53"/>
        <v>4.1433681950799404</v>
      </c>
      <c r="M138" s="7">
        <f t="shared" si="54"/>
        <v>1.7757292264628315</v>
      </c>
      <c r="N138" s="16"/>
      <c r="O138" s="4">
        <v>-1.36</v>
      </c>
      <c r="P138" s="4">
        <f t="shared" si="43"/>
        <v>-5.6349807453087193</v>
      </c>
      <c r="Q138" s="4">
        <f t="shared" si="44"/>
        <v>-4.2262355589815392</v>
      </c>
      <c r="R138" s="4">
        <f>P138*諸条件!L$21</f>
        <v>-3.5718209641581988</v>
      </c>
      <c r="S138" s="4">
        <f t="shared" si="48"/>
        <v>17.804715572495915</v>
      </c>
      <c r="T138" s="4">
        <f t="shared" si="49"/>
        <v>5.6164896087683873E-2</v>
      </c>
      <c r="U138" s="4">
        <f t="shared" si="50"/>
        <v>3.1544955525403271E-3</v>
      </c>
      <c r="V138" s="4">
        <f t="shared" si="45"/>
        <v>2.3658716644052455E-3</v>
      </c>
      <c r="W138" s="4">
        <f t="shared" si="46"/>
        <v>5.6015299473928769E-3</v>
      </c>
    </row>
    <row r="139" spans="2:23" x14ac:dyDescent="0.15">
      <c r="B139" s="6">
        <v>-6.7</v>
      </c>
      <c r="C139" s="4">
        <f t="shared" si="37"/>
        <v>-406.20229712782032</v>
      </c>
      <c r="D139" s="4">
        <f t="shared" si="40"/>
        <v>406.20352803972298</v>
      </c>
      <c r="E139" s="4">
        <f t="shared" si="41"/>
        <v>-0.99999696971636709</v>
      </c>
      <c r="F139" s="4">
        <f t="shared" si="42"/>
        <v>2.4618200753347697E-3</v>
      </c>
      <c r="G139" s="7">
        <f t="shared" si="47"/>
        <v>6.0605580833212912E-6</v>
      </c>
      <c r="H139" s="7"/>
      <c r="I139" s="7"/>
      <c r="J139" s="7">
        <f t="shared" si="51"/>
        <v>0.75</v>
      </c>
      <c r="K139" s="7">
        <f t="shared" si="52"/>
        <v>0.75</v>
      </c>
      <c r="L139" s="7">
        <f t="shared" si="53"/>
        <v>4.1433681950799404</v>
      </c>
      <c r="M139" s="7">
        <f t="shared" si="54"/>
        <v>1.7757292264628315</v>
      </c>
      <c r="N139" s="16"/>
      <c r="O139" s="4">
        <v>-1.34</v>
      </c>
      <c r="P139" s="4">
        <f t="shared" si="43"/>
        <v>-5.5521133814071204</v>
      </c>
      <c r="Q139" s="4">
        <f t="shared" si="44"/>
        <v>-4.1640850360553401</v>
      </c>
      <c r="R139" s="4">
        <f>P139*諸条件!L$21</f>
        <v>-3.5192941852735196</v>
      </c>
      <c r="S139" s="4">
        <f t="shared" si="48"/>
        <v>16.895105832131694</v>
      </c>
      <c r="T139" s="4">
        <f t="shared" si="49"/>
        <v>5.9188738439161802E-2</v>
      </c>
      <c r="U139" s="4">
        <f t="shared" si="50"/>
        <v>3.5033067580195099E-3</v>
      </c>
      <c r="V139" s="4">
        <f t="shared" si="45"/>
        <v>2.6274800685146325E-3</v>
      </c>
      <c r="W139" s="4">
        <f t="shared" si="46"/>
        <v>6.2209241994799942E-3</v>
      </c>
    </row>
    <row r="140" spans="2:23" x14ac:dyDescent="0.15">
      <c r="B140" s="6">
        <v>-6.6</v>
      </c>
      <c r="C140" s="4">
        <f t="shared" si="37"/>
        <v>-367.54691443696754</v>
      </c>
      <c r="D140" s="4">
        <f t="shared" si="40"/>
        <v>367.54827480500512</v>
      </c>
      <c r="E140" s="4">
        <f t="shared" si="41"/>
        <v>-0.99999629880445418</v>
      </c>
      <c r="F140" s="4">
        <f t="shared" si="42"/>
        <v>2.7207310401076664E-3</v>
      </c>
      <c r="G140" s="7">
        <f t="shared" si="47"/>
        <v>7.4023773926053446E-6</v>
      </c>
      <c r="H140" s="7"/>
      <c r="I140" s="7"/>
      <c r="J140" s="7">
        <f t="shared" si="51"/>
        <v>0.75</v>
      </c>
      <c r="K140" s="7">
        <f t="shared" si="52"/>
        <v>0.75</v>
      </c>
      <c r="L140" s="7">
        <f t="shared" si="53"/>
        <v>4.1433681950799404</v>
      </c>
      <c r="M140" s="7">
        <f t="shared" si="54"/>
        <v>1.7757292264628315</v>
      </c>
      <c r="N140" s="16"/>
      <c r="O140" s="4">
        <v>-1.32</v>
      </c>
      <c r="P140" s="4">
        <f t="shared" si="43"/>
        <v>-5.4692460175055215</v>
      </c>
      <c r="Q140" s="4">
        <f t="shared" si="44"/>
        <v>-4.1019345131291409</v>
      </c>
      <c r="R140" s="4">
        <f>P140*諸条件!L$21</f>
        <v>-3.4667674063888398</v>
      </c>
      <c r="S140" s="4">
        <f t="shared" si="48"/>
        <v>16.03212146341658</v>
      </c>
      <c r="T140" s="4">
        <f t="shared" si="49"/>
        <v>6.2374776930294765E-2</v>
      </c>
      <c r="U140" s="4">
        <f t="shared" si="50"/>
        <v>3.890612797104032E-3</v>
      </c>
      <c r="V140" s="4">
        <f t="shared" si="45"/>
        <v>2.917959597828024E-3</v>
      </c>
      <c r="W140" s="4">
        <f t="shared" si="46"/>
        <v>6.9086748526679355E-3</v>
      </c>
    </row>
    <row r="141" spans="2:23" x14ac:dyDescent="0.15">
      <c r="B141" s="6">
        <v>-6.5</v>
      </c>
      <c r="C141" s="4">
        <f t="shared" si="37"/>
        <v>-332.5700648025844</v>
      </c>
      <c r="D141" s="4">
        <f t="shared" si="40"/>
        <v>332.57156824177741</v>
      </c>
      <c r="E141" s="4">
        <f t="shared" si="41"/>
        <v>-0.99999547935140409</v>
      </c>
      <c r="F141" s="4">
        <f t="shared" si="42"/>
        <v>3.006871589434868E-3</v>
      </c>
      <c r="G141" s="7">
        <f t="shared" si="47"/>
        <v>9.0412767553505689E-6</v>
      </c>
      <c r="H141" s="7"/>
      <c r="I141" s="7"/>
      <c r="J141" s="7">
        <f t="shared" si="51"/>
        <v>0.75</v>
      </c>
      <c r="K141" s="7">
        <f t="shared" si="52"/>
        <v>0.75</v>
      </c>
      <c r="L141" s="7">
        <f t="shared" si="53"/>
        <v>4.1433681950799404</v>
      </c>
      <c r="M141" s="7">
        <f t="shared" si="54"/>
        <v>1.7757292264628315</v>
      </c>
      <c r="N141" s="16"/>
      <c r="O141" s="4">
        <v>-1.3</v>
      </c>
      <c r="P141" s="4">
        <f t="shared" si="43"/>
        <v>-5.3863786536039227</v>
      </c>
      <c r="Q141" s="4">
        <f t="shared" si="44"/>
        <v>-4.0397839902029418</v>
      </c>
      <c r="R141" s="4">
        <f>P141*諸条件!L$21</f>
        <v>-3.4142406275041606</v>
      </c>
      <c r="S141" s="4">
        <f t="shared" si="48"/>
        <v>15.213380891040053</v>
      </c>
      <c r="T141" s="4">
        <f t="shared" si="49"/>
        <v>6.5731608717491036E-2</v>
      </c>
      <c r="U141" s="4">
        <f t="shared" si="50"/>
        <v>4.3206443845893432E-3</v>
      </c>
      <c r="V141" s="4">
        <f t="shared" si="45"/>
        <v>3.2404832884420074E-3</v>
      </c>
      <c r="W141" s="4">
        <f t="shared" si="46"/>
        <v>7.6722945108678112E-3</v>
      </c>
    </row>
    <row r="142" spans="2:23" x14ac:dyDescent="0.15">
      <c r="B142" s="6">
        <v>-6.4</v>
      </c>
      <c r="C142" s="4">
        <f t="shared" si="37"/>
        <v>-300.9216881574045</v>
      </c>
      <c r="D142" s="4">
        <f t="shared" si="40"/>
        <v>300.92334971467773</v>
      </c>
      <c r="E142" s="4">
        <f t="shared" si="41"/>
        <v>-0.99999447847009948</v>
      </c>
      <c r="F142" s="4">
        <f t="shared" si="42"/>
        <v>3.3231053720097028E-3</v>
      </c>
      <c r="G142" s="7">
        <f t="shared" si="47"/>
        <v>1.1043029313479745E-5</v>
      </c>
      <c r="H142" s="7"/>
      <c r="I142" s="7"/>
      <c r="J142" s="7">
        <f t="shared" si="51"/>
        <v>0.75</v>
      </c>
      <c r="K142" s="7">
        <f t="shared" si="52"/>
        <v>0.75</v>
      </c>
      <c r="L142" s="7">
        <f t="shared" si="53"/>
        <v>4.1433681950799404</v>
      </c>
      <c r="M142" s="7">
        <f t="shared" si="54"/>
        <v>1.7757292264628315</v>
      </c>
      <c r="N142" s="16"/>
      <c r="O142" s="4">
        <v>-1.28</v>
      </c>
      <c r="P142" s="4">
        <f t="shared" si="43"/>
        <v>-5.3035112897023238</v>
      </c>
      <c r="Q142" s="4">
        <f t="shared" si="44"/>
        <v>-3.9776334672767426</v>
      </c>
      <c r="R142" s="4">
        <f>P142*諸条件!L$21</f>
        <v>-3.3617138486194809</v>
      </c>
      <c r="S142" s="4">
        <f t="shared" si="48"/>
        <v>14.436624639160362</v>
      </c>
      <c r="T142" s="4">
        <f t="shared" si="49"/>
        <v>6.9268269072219932E-2</v>
      </c>
      <c r="U142" s="4">
        <f t="shared" si="50"/>
        <v>4.7980931002614604E-3</v>
      </c>
      <c r="V142" s="4">
        <f t="shared" si="45"/>
        <v>3.5985698251960953E-3</v>
      </c>
      <c r="W142" s="4">
        <f t="shared" si="46"/>
        <v>8.5201141494239321E-3</v>
      </c>
    </row>
    <row r="143" spans="2:23" x14ac:dyDescent="0.15">
      <c r="B143" s="6">
        <v>-6.3</v>
      </c>
      <c r="C143" s="4">
        <f t="shared" si="37"/>
        <v>-272.28503691057597</v>
      </c>
      <c r="D143" s="4">
        <f t="shared" si="40"/>
        <v>272.28687321535301</v>
      </c>
      <c r="E143" s="4">
        <f t="shared" si="41"/>
        <v>-0.99999325599227251</v>
      </c>
      <c r="F143" s="4">
        <f t="shared" si="42"/>
        <v>3.6725971700042079E-3</v>
      </c>
      <c r="G143" s="7">
        <f t="shared" si="47"/>
        <v>1.3487969973122916E-5</v>
      </c>
      <c r="H143" s="7"/>
      <c r="I143" s="7"/>
      <c r="J143" s="7">
        <f t="shared" si="51"/>
        <v>0.75</v>
      </c>
      <c r="K143" s="7">
        <f t="shared" si="52"/>
        <v>0.75</v>
      </c>
      <c r="L143" s="7">
        <f t="shared" si="53"/>
        <v>4.1433681950799404</v>
      </c>
      <c r="M143" s="7">
        <f t="shared" si="54"/>
        <v>1.7757292264628315</v>
      </c>
      <c r="N143" s="16"/>
      <c r="O143" s="4">
        <v>-1.26</v>
      </c>
      <c r="P143" s="4">
        <f t="shared" si="43"/>
        <v>-5.2206439258007249</v>
      </c>
      <c r="Q143" s="4">
        <f t="shared" si="44"/>
        <v>-3.9154829443505434</v>
      </c>
      <c r="R143" s="4">
        <f>P143*諸条件!L$21</f>
        <v>-3.3091870697348016</v>
      </c>
      <c r="S143" s="4">
        <f t="shared" si="48"/>
        <v>13.699709095936051</v>
      </c>
      <c r="T143" s="4">
        <f t="shared" si="49"/>
        <v>7.2994250680596201E-2</v>
      </c>
      <c r="U143" s="4">
        <f t="shared" si="50"/>
        <v>5.3281606324217193E-3</v>
      </c>
      <c r="V143" s="4">
        <f t="shared" si="45"/>
        <v>3.9961204743162899E-3</v>
      </c>
      <c r="W143" s="4">
        <f t="shared" si="46"/>
        <v>9.4613705582799312E-3</v>
      </c>
    </row>
    <row r="144" spans="2:23" x14ac:dyDescent="0.15">
      <c r="B144" s="6">
        <v>-6.2</v>
      </c>
      <c r="C144" s="4">
        <f t="shared" si="37"/>
        <v>-246.37350583131001</v>
      </c>
      <c r="D144" s="4">
        <f t="shared" si="40"/>
        <v>246.37553526194631</v>
      </c>
      <c r="E144" s="4">
        <f t="shared" si="41"/>
        <v>-0.99999176285651037</v>
      </c>
      <c r="F144" s="4">
        <f t="shared" si="42"/>
        <v>4.0588445558801143E-3</v>
      </c>
      <c r="G144" s="7">
        <f t="shared" si="47"/>
        <v>1.6474219128797642E-5</v>
      </c>
      <c r="H144" s="7"/>
      <c r="I144" s="7"/>
      <c r="J144" s="7">
        <f t="shared" si="51"/>
        <v>0.75</v>
      </c>
      <c r="K144" s="7">
        <f t="shared" si="52"/>
        <v>0.75</v>
      </c>
      <c r="L144" s="7">
        <f t="shared" si="53"/>
        <v>4.1433681950799404</v>
      </c>
      <c r="M144" s="7">
        <f t="shared" si="54"/>
        <v>1.7757292264628315</v>
      </c>
      <c r="N144" s="16"/>
      <c r="O144" s="4">
        <v>-1.24</v>
      </c>
      <c r="P144" s="4">
        <f t="shared" si="43"/>
        <v>-5.137776561899126</v>
      </c>
      <c r="Q144" s="4">
        <f t="shared" si="44"/>
        <v>-3.8533324214243443</v>
      </c>
      <c r="R144" s="4">
        <f>P144*諸条件!L$21</f>
        <v>-3.2566602908501223</v>
      </c>
      <c r="S144" s="4">
        <f t="shared" si="48"/>
        <v>13.000600597806889</v>
      </c>
      <c r="T144" s="4">
        <f t="shared" si="49"/>
        <v>7.691952325407897E-2</v>
      </c>
      <c r="U144" s="4">
        <f t="shared" si="50"/>
        <v>5.9166130576347956E-3</v>
      </c>
      <c r="V144" s="4">
        <f t="shared" si="45"/>
        <v>4.4374597932260972E-3</v>
      </c>
      <c r="W144" s="4">
        <f t="shared" si="46"/>
        <v>1.0506302728113724E-2</v>
      </c>
    </row>
    <row r="145" spans="2:23" x14ac:dyDescent="0.15">
      <c r="B145" s="6">
        <v>-6.1</v>
      </c>
      <c r="C145" s="4">
        <f t="shared" si="37"/>
        <v>-222.92776360739865</v>
      </c>
      <c r="D145" s="4">
        <f t="shared" si="40"/>
        <v>222.93000647511812</v>
      </c>
      <c r="E145" s="4">
        <f t="shared" si="41"/>
        <v>-0.99998993913939649</v>
      </c>
      <c r="F145" s="4">
        <f t="shared" si="42"/>
        <v>4.4857128737921291E-3</v>
      </c>
      <c r="G145" s="7">
        <f t="shared" si="47"/>
        <v>2.0121619986104443E-5</v>
      </c>
      <c r="H145" s="7"/>
      <c r="I145" s="7"/>
      <c r="J145" s="7">
        <f t="shared" si="51"/>
        <v>0.75</v>
      </c>
      <c r="K145" s="7">
        <f t="shared" si="52"/>
        <v>0.75</v>
      </c>
      <c r="L145" s="7">
        <f t="shared" si="53"/>
        <v>4.1433681950799404</v>
      </c>
      <c r="M145" s="7">
        <f t="shared" si="54"/>
        <v>1.7757292264628315</v>
      </c>
      <c r="N145" s="16"/>
      <c r="O145" s="4">
        <v>-1.22</v>
      </c>
      <c r="P145" s="4">
        <f t="shared" si="43"/>
        <v>-5.0549091979975271</v>
      </c>
      <c r="Q145" s="4">
        <f t="shared" si="44"/>
        <v>-3.7911818984981451</v>
      </c>
      <c r="R145" s="4">
        <f>P145*諸条件!L$21</f>
        <v>-3.2041335119654426</v>
      </c>
      <c r="S145" s="4">
        <f t="shared" si="48"/>
        <v>12.337369817198834</v>
      </c>
      <c r="T145" s="4">
        <f t="shared" si="49"/>
        <v>8.1054553346204816E-2</v>
      </c>
      <c r="U145" s="4">
        <f t="shared" si="50"/>
        <v>6.569840618152762E-3</v>
      </c>
      <c r="V145" s="4">
        <f t="shared" si="45"/>
        <v>4.9273804636145715E-3</v>
      </c>
      <c r="W145" s="4">
        <f t="shared" si="46"/>
        <v>1.1666257998856495E-2</v>
      </c>
    </row>
    <row r="146" spans="2:23" x14ac:dyDescent="0.15">
      <c r="B146" s="6">
        <v>-6</v>
      </c>
      <c r="C146" s="4">
        <f t="shared" si="37"/>
        <v>-201.71315737027922</v>
      </c>
      <c r="D146" s="4">
        <f t="shared" si="40"/>
        <v>201.71563612245589</v>
      </c>
      <c r="E146" s="4">
        <f t="shared" si="41"/>
        <v>-0.99998771165079559</v>
      </c>
      <c r="F146" s="4">
        <f t="shared" si="42"/>
        <v>4.9574738935603789E-3</v>
      </c>
      <c r="G146" s="7">
        <f t="shared" si="47"/>
        <v>2.4576547405332702E-5</v>
      </c>
      <c r="H146" s="7"/>
      <c r="I146" s="7"/>
      <c r="J146" s="7">
        <f t="shared" si="51"/>
        <v>0.75</v>
      </c>
      <c r="K146" s="7">
        <f t="shared" si="52"/>
        <v>0.75</v>
      </c>
      <c r="L146" s="7">
        <f t="shared" si="53"/>
        <v>4.1433681950799404</v>
      </c>
      <c r="M146" s="7">
        <f t="shared" si="54"/>
        <v>1.7757292264628315</v>
      </c>
      <c r="N146" s="16"/>
      <c r="O146" s="4">
        <v>-1.2</v>
      </c>
      <c r="P146" s="4">
        <f t="shared" si="43"/>
        <v>-4.9720418340959283</v>
      </c>
      <c r="Q146" s="4">
        <f t="shared" si="44"/>
        <v>-3.729031375571946</v>
      </c>
      <c r="R146" s="4">
        <f>P146*諸条件!L$21</f>
        <v>-3.1516067330807633</v>
      </c>
      <c r="S146" s="4">
        <f t="shared" si="48"/>
        <v>11.708186438164645</v>
      </c>
      <c r="T146" s="4">
        <f t="shared" si="49"/>
        <v>8.5410324244611036E-2</v>
      </c>
      <c r="U146" s="4">
        <f t="shared" si="50"/>
        <v>7.2949234875695915E-3</v>
      </c>
      <c r="V146" s="4">
        <f t="shared" si="45"/>
        <v>5.4711926156771938E-3</v>
      </c>
      <c r="W146" s="4">
        <f t="shared" si="46"/>
        <v>1.2953808841687491E-2</v>
      </c>
    </row>
    <row r="147" spans="2:23" x14ac:dyDescent="0.15">
      <c r="B147" s="6">
        <v>-5.9</v>
      </c>
      <c r="C147" s="4">
        <f t="shared" si="37"/>
        <v>-182.51736421025507</v>
      </c>
      <c r="D147" s="4">
        <f t="shared" si="40"/>
        <v>182.52010365507383</v>
      </c>
      <c r="E147" s="4">
        <f t="shared" si="41"/>
        <v>-0.99998499099680582</v>
      </c>
      <c r="F147" s="4">
        <f t="shared" si="42"/>
        <v>5.4788485212007012E-3</v>
      </c>
      <c r="G147" s="7">
        <f t="shared" si="47"/>
        <v>3.001778111826311E-5</v>
      </c>
      <c r="H147" s="7"/>
      <c r="I147" s="7"/>
      <c r="J147" s="7">
        <f t="shared" si="51"/>
        <v>0.75</v>
      </c>
      <c r="K147" s="7">
        <f t="shared" si="52"/>
        <v>0.75</v>
      </c>
      <c r="L147" s="7">
        <f t="shared" si="53"/>
        <v>4.1433681950799404</v>
      </c>
      <c r="M147" s="7">
        <f t="shared" si="54"/>
        <v>1.7757292264628315</v>
      </c>
      <c r="N147" s="16"/>
      <c r="O147" s="4">
        <v>-1.18</v>
      </c>
      <c r="P147" s="4">
        <f t="shared" si="43"/>
        <v>-4.8891744701943294</v>
      </c>
      <c r="Q147" s="4">
        <f t="shared" si="44"/>
        <v>-3.6668808526457468</v>
      </c>
      <c r="R147" s="4">
        <f>P147*諸条件!L$21</f>
        <v>-3.0990799541960841</v>
      </c>
      <c r="S147" s="4">
        <f t="shared" si="48"/>
        <v>11.111314105266571</v>
      </c>
      <c r="T147" s="4">
        <f t="shared" si="49"/>
        <v>8.9998355777379857E-2</v>
      </c>
      <c r="U147" s="4">
        <f t="shared" si="50"/>
        <v>8.0997040426318417E-3</v>
      </c>
      <c r="V147" s="4">
        <f t="shared" si="45"/>
        <v>6.0747780319738813E-3</v>
      </c>
      <c r="W147" s="4">
        <f t="shared" si="46"/>
        <v>1.438288119420051E-2</v>
      </c>
    </row>
    <row r="148" spans="2:23" x14ac:dyDescent="0.15">
      <c r="B148" s="6">
        <v>-5.8</v>
      </c>
      <c r="C148" s="4">
        <f t="shared" si="37"/>
        <v>-165.14826617745163</v>
      </c>
      <c r="D148" s="4">
        <f t="shared" si="40"/>
        <v>165.15129373219699</v>
      </c>
      <c r="E148" s="4">
        <f t="shared" si="41"/>
        <v>-0.99998166799256039</v>
      </c>
      <c r="F148" s="4">
        <f t="shared" si="42"/>
        <v>6.0550539895955144E-3</v>
      </c>
      <c r="G148" s="7">
        <f t="shared" si="47"/>
        <v>3.6663678816916554E-5</v>
      </c>
      <c r="H148" s="7"/>
      <c r="I148" s="7"/>
      <c r="J148" s="7">
        <f t="shared" si="51"/>
        <v>0.75</v>
      </c>
      <c r="K148" s="7">
        <f t="shared" si="52"/>
        <v>0.75</v>
      </c>
      <c r="L148" s="7">
        <f t="shared" si="53"/>
        <v>4.1433681950799404</v>
      </c>
      <c r="M148" s="7">
        <f t="shared" si="54"/>
        <v>1.7757292264628315</v>
      </c>
      <c r="N148" s="16"/>
      <c r="O148" s="4">
        <v>-1.1599999999999999</v>
      </c>
      <c r="P148" s="4">
        <f t="shared" si="43"/>
        <v>-4.8063071062927305</v>
      </c>
      <c r="Q148" s="4">
        <f t="shared" si="44"/>
        <v>-3.6047303297195477</v>
      </c>
      <c r="R148" s="4">
        <f>P148*諸条件!L$21</f>
        <v>-3.0465531753114043</v>
      </c>
      <c r="S148" s="4">
        <f t="shared" si="48"/>
        <v>10.545105631761599</v>
      </c>
      <c r="T148" s="4">
        <f t="shared" si="49"/>
        <v>9.4830723837229722E-2</v>
      </c>
      <c r="U148" s="4">
        <f t="shared" si="50"/>
        <v>8.9928661834929296E-3</v>
      </c>
      <c r="V148" s="4">
        <f t="shared" si="45"/>
        <v>6.7446496376196968E-3</v>
      </c>
      <c r="W148" s="4">
        <f t="shared" si="46"/>
        <v>1.5968895311697654E-2</v>
      </c>
    </row>
    <row r="149" spans="2:23" x14ac:dyDescent="0.15">
      <c r="B149" s="6">
        <v>-5.7</v>
      </c>
      <c r="C149" s="4">
        <f t="shared" si="37"/>
        <v>-149.43202750080141</v>
      </c>
      <c r="D149" s="4">
        <f t="shared" si="40"/>
        <v>149.43537346625888</v>
      </c>
      <c r="E149" s="4">
        <f t="shared" si="41"/>
        <v>-0.99997760928098978</v>
      </c>
      <c r="F149" s="4">
        <f t="shared" si="42"/>
        <v>6.6918559963701678E-3</v>
      </c>
      <c r="G149" s="7">
        <f t="shared" si="47"/>
        <v>4.4780936676155368E-5</v>
      </c>
      <c r="H149" s="7"/>
      <c r="I149" s="7"/>
      <c r="J149" s="7">
        <f t="shared" si="51"/>
        <v>0.75</v>
      </c>
      <c r="K149" s="7">
        <f t="shared" si="52"/>
        <v>0.75</v>
      </c>
      <c r="L149" s="7">
        <f t="shared" si="53"/>
        <v>4.1433681950799404</v>
      </c>
      <c r="M149" s="7">
        <f t="shared" si="54"/>
        <v>1.7757292264628315</v>
      </c>
      <c r="N149" s="16"/>
      <c r="O149" s="4">
        <v>-1.1399999999999999</v>
      </c>
      <c r="P149" s="4">
        <f t="shared" si="43"/>
        <v>-4.7234397423911316</v>
      </c>
      <c r="Q149" s="4">
        <f t="shared" si="44"/>
        <v>-3.5425798067933485</v>
      </c>
      <c r="R149" s="4">
        <f>P149*諸条件!L$21</f>
        <v>-2.9940263964267251</v>
      </c>
      <c r="S149" s="4">
        <f t="shared" si="48"/>
        <v>10.007998453865268</v>
      </c>
      <c r="T149" s="4">
        <f t="shared" si="49"/>
        <v>9.9920079385482127E-2</v>
      </c>
      <c r="U149" s="4">
        <f t="shared" si="50"/>
        <v>9.98402226440105E-3</v>
      </c>
      <c r="V149" s="4">
        <f t="shared" si="45"/>
        <v>7.4880166983007871E-3</v>
      </c>
      <c r="W149" s="4">
        <f t="shared" si="46"/>
        <v>1.7728920132552565E-2</v>
      </c>
    </row>
    <row r="150" spans="2:23" x14ac:dyDescent="0.15">
      <c r="B150" s="6">
        <v>-5.6</v>
      </c>
      <c r="C150" s="4">
        <f t="shared" si="37"/>
        <v>-135.21135478121803</v>
      </c>
      <c r="D150" s="4">
        <f t="shared" si="40"/>
        <v>135.2150526449345</v>
      </c>
      <c r="E150" s="4">
        <f t="shared" si="41"/>
        <v>-0.99997265198183094</v>
      </c>
      <c r="F150" s="4">
        <f t="shared" si="42"/>
        <v>7.3956263037217593E-3</v>
      </c>
      <c r="G150" s="7">
        <f t="shared" si="47"/>
        <v>5.469528842430117E-5</v>
      </c>
      <c r="H150" s="7"/>
      <c r="I150" s="7"/>
      <c r="J150" s="7">
        <f t="shared" si="51"/>
        <v>0.75</v>
      </c>
      <c r="K150" s="7">
        <f t="shared" si="52"/>
        <v>0.75</v>
      </c>
      <c r="L150" s="7">
        <f t="shared" si="53"/>
        <v>4.1433681950799404</v>
      </c>
      <c r="M150" s="7">
        <f t="shared" si="54"/>
        <v>1.7757292264628315</v>
      </c>
      <c r="N150" s="16"/>
      <c r="O150" s="4">
        <v>-1.1200000000000001</v>
      </c>
      <c r="P150" s="4">
        <f t="shared" si="43"/>
        <v>-4.6405723784895336</v>
      </c>
      <c r="Q150" s="4">
        <f t="shared" si="44"/>
        <v>-3.4804292838671502</v>
      </c>
      <c r="R150" s="4">
        <f>P150*諸条件!L$21</f>
        <v>-2.9414996175420463</v>
      </c>
      <c r="S150" s="4">
        <f t="shared" si="48"/>
        <v>9.4985103185491759</v>
      </c>
      <c r="T150" s="4">
        <f t="shared" si="49"/>
        <v>0.10527966664911118</v>
      </c>
      <c r="U150" s="4">
        <f t="shared" si="50"/>
        <v>1.1083808209747971E-2</v>
      </c>
      <c r="V150" s="4">
        <f t="shared" si="45"/>
        <v>8.3128561573109789E-3</v>
      </c>
      <c r="W150" s="4">
        <f t="shared" si="46"/>
        <v>1.9681842178558145E-2</v>
      </c>
    </row>
    <row r="151" spans="2:23" x14ac:dyDescent="0.15">
      <c r="B151" s="6">
        <v>-5.5</v>
      </c>
      <c r="C151" s="4">
        <f t="shared" si="37"/>
        <v>-122.34392274639096</v>
      </c>
      <c r="D151" s="4">
        <f t="shared" si="40"/>
        <v>122.34800951782942</v>
      </c>
      <c r="E151" s="4">
        <f t="shared" si="41"/>
        <v>-0.99996659715630376</v>
      </c>
      <c r="F151" s="4">
        <f t="shared" si="42"/>
        <v>8.1734063671405534E-3</v>
      </c>
      <c r="G151" s="7">
        <f t="shared" si="47"/>
        <v>6.6804571642413736E-5</v>
      </c>
      <c r="H151" s="7"/>
      <c r="I151" s="7"/>
      <c r="J151" s="7">
        <f t="shared" si="51"/>
        <v>0.75</v>
      </c>
      <c r="K151" s="7">
        <f t="shared" si="52"/>
        <v>0.75</v>
      </c>
      <c r="L151" s="7">
        <f t="shared" si="53"/>
        <v>4.1433681950799404</v>
      </c>
      <c r="M151" s="7">
        <f t="shared" si="54"/>
        <v>1.7757292264628315</v>
      </c>
      <c r="N151" s="16"/>
      <c r="O151" s="4">
        <v>-1.1000000000000001</v>
      </c>
      <c r="P151" s="4">
        <f t="shared" si="43"/>
        <v>-4.5577050145879348</v>
      </c>
      <c r="Q151" s="4">
        <f t="shared" si="44"/>
        <v>-3.4182787609409511</v>
      </c>
      <c r="R151" s="4">
        <f>P151*諸条件!L$21</f>
        <v>-2.8889728386573665</v>
      </c>
      <c r="S151" s="4">
        <f t="shared" si="48"/>
        <v>9.0152351929718524</v>
      </c>
      <c r="T151" s="4">
        <f t="shared" si="49"/>
        <v>0.11092334016749619</v>
      </c>
      <c r="U151" s="4">
        <f t="shared" si="50"/>
        <v>1.2303987393914074E-2</v>
      </c>
      <c r="V151" s="4">
        <f t="shared" si="45"/>
        <v>9.2279905454355562E-3</v>
      </c>
      <c r="W151" s="4">
        <f t="shared" si="46"/>
        <v>2.1848550017403469E-2</v>
      </c>
    </row>
    <row r="152" spans="2:23" x14ac:dyDescent="0.15">
      <c r="B152" s="6">
        <v>-5.4</v>
      </c>
      <c r="C152" s="4">
        <f t="shared" si="37"/>
        <v>-110.70094981162228</v>
      </c>
      <c r="D152" s="4">
        <f t="shared" si="40"/>
        <v>110.70546639256489</v>
      </c>
      <c r="E152" s="4">
        <f t="shared" si="41"/>
        <v>-0.99995920182544018</v>
      </c>
      <c r="F152" s="4">
        <f t="shared" si="42"/>
        <v>9.0329776169676222E-3</v>
      </c>
      <c r="G152" s="7">
        <f t="shared" si="47"/>
        <v>8.1594684628638061E-5</v>
      </c>
      <c r="H152" s="7"/>
      <c r="I152" s="7"/>
      <c r="J152" s="7">
        <f t="shared" si="51"/>
        <v>0.75</v>
      </c>
      <c r="K152" s="7">
        <f t="shared" si="52"/>
        <v>0.75</v>
      </c>
      <c r="L152" s="7">
        <f t="shared" si="53"/>
        <v>4.1433681950799404</v>
      </c>
      <c r="M152" s="7">
        <f t="shared" si="54"/>
        <v>1.7757292264628315</v>
      </c>
      <c r="N152" s="16"/>
      <c r="O152" s="4">
        <v>-1.08</v>
      </c>
      <c r="P152" s="4">
        <f t="shared" si="43"/>
        <v>-4.4748376506863359</v>
      </c>
      <c r="Q152" s="4">
        <f t="shared" si="44"/>
        <v>-3.3561282380147519</v>
      </c>
      <c r="R152" s="4">
        <f>P152*諸条件!L$21</f>
        <v>-2.8364460597726873</v>
      </c>
      <c r="S152" s="4">
        <f t="shared" si="48"/>
        <v>8.5568393842542765</v>
      </c>
      <c r="T152" s="4">
        <f t="shared" si="49"/>
        <v>0.11686558027957532</v>
      </c>
      <c r="U152" s="4">
        <f t="shared" si="50"/>
        <v>1.3657563854081864E-2</v>
      </c>
      <c r="V152" s="4">
        <f t="shared" si="45"/>
        <v>1.0243172890561397E-2</v>
      </c>
      <c r="W152" s="4">
        <f t="shared" si="46"/>
        <v>2.4252135297975517E-2</v>
      </c>
    </row>
    <row r="153" spans="2:23" s="9" customFormat="1" x14ac:dyDescent="0.15">
      <c r="B153" s="6">
        <v>-5.3</v>
      </c>
      <c r="C153" s="9">
        <f t="shared" si="37"/>
        <v>-100.16590919044238</v>
      </c>
      <c r="D153" s="9">
        <f t="shared" si="40"/>
        <v>100.17090078434929</v>
      </c>
      <c r="E153" s="9">
        <f t="shared" si="41"/>
        <v>-0.99995016922212121</v>
      </c>
      <c r="F153" s="9">
        <f t="shared" si="42"/>
        <v>9.982939078813197E-3</v>
      </c>
      <c r="G153" s="10">
        <f t="shared" si="47"/>
        <v>9.9659072651295681E-5</v>
      </c>
      <c r="H153" s="10"/>
      <c r="I153" s="10"/>
      <c r="J153" s="10">
        <f t="shared" si="51"/>
        <v>0.75</v>
      </c>
      <c r="K153" s="10">
        <f t="shared" si="52"/>
        <v>0.75</v>
      </c>
      <c r="L153" s="10">
        <f t="shared" si="53"/>
        <v>4.1433681950799404</v>
      </c>
      <c r="M153" s="10">
        <f t="shared" si="54"/>
        <v>1.7757292264628315</v>
      </c>
      <c r="N153" s="18"/>
      <c r="O153" s="4">
        <v>-1.06</v>
      </c>
      <c r="P153" s="9">
        <f t="shared" si="43"/>
        <v>-4.391970286784737</v>
      </c>
      <c r="Q153" s="9">
        <f t="shared" si="44"/>
        <v>-3.2939777150885527</v>
      </c>
      <c r="R153" s="4">
        <f>P153*諸条件!L$21</f>
        <v>-2.783919280888008</v>
      </c>
      <c r="S153" s="4">
        <f t="shared" si="48"/>
        <v>8.122057858891699</v>
      </c>
      <c r="T153" s="9">
        <f t="shared" si="49"/>
        <v>0.12312150656563479</v>
      </c>
      <c r="U153" s="9">
        <f t="shared" si="50"/>
        <v>1.5158905378991653E-2</v>
      </c>
      <c r="V153" s="4">
        <f t="shared" si="45"/>
        <v>1.136917903424374E-2</v>
      </c>
      <c r="W153" s="4">
        <f t="shared" si="46"/>
        <v>2.6918111322660102E-2</v>
      </c>
    </row>
    <row r="154" spans="2:23" s="9" customFormat="1" x14ac:dyDescent="0.15">
      <c r="B154" s="6">
        <v>-5.2</v>
      </c>
      <c r="C154" s="9">
        <f t="shared" si="37"/>
        <v>-90.633362655365232</v>
      </c>
      <c r="D154" s="9">
        <f t="shared" si="40"/>
        <v>90.638879219785991</v>
      </c>
      <c r="E154" s="9">
        <f t="shared" si="41"/>
        <v>-0.99993913688619884</v>
      </c>
      <c r="F154" s="9">
        <f t="shared" si="42"/>
        <v>1.103279308623341E-2</v>
      </c>
      <c r="G154" s="10">
        <f t="shared" si="47"/>
        <v>1.2172252328363974E-4</v>
      </c>
      <c r="H154" s="10"/>
      <c r="I154" s="10"/>
      <c r="J154" s="10">
        <f t="shared" si="51"/>
        <v>0.75</v>
      </c>
      <c r="K154" s="10">
        <f t="shared" si="52"/>
        <v>0.75</v>
      </c>
      <c r="L154" s="10">
        <f t="shared" si="53"/>
        <v>4.1433681950799404</v>
      </c>
      <c r="M154" s="10">
        <f t="shared" si="54"/>
        <v>1.7757292264628315</v>
      </c>
      <c r="N154" s="18"/>
      <c r="O154" s="4">
        <v>-1.04</v>
      </c>
      <c r="P154" s="9">
        <f t="shared" si="43"/>
        <v>-4.3091029228831381</v>
      </c>
      <c r="Q154" s="9">
        <f t="shared" si="44"/>
        <v>-3.2318271921623536</v>
      </c>
      <c r="R154" s="4">
        <f>P154*諸条件!L$21</f>
        <v>-2.7313925020033283</v>
      </c>
      <c r="S154" s="4">
        <f t="shared" si="48"/>
        <v>7.7096907516445823</v>
      </c>
      <c r="T154" s="9">
        <f t="shared" si="49"/>
        <v>0.12970688866952107</v>
      </c>
      <c r="U154" s="9">
        <f t="shared" si="50"/>
        <v>1.6823876968327534E-2</v>
      </c>
      <c r="V154" s="4">
        <f t="shared" si="45"/>
        <v>1.2617907726245652E-2</v>
      </c>
      <c r="W154" s="4">
        <f t="shared" si="46"/>
        <v>2.9874650035074099E-2</v>
      </c>
    </row>
    <row r="155" spans="2:23" s="9" customFormat="1" x14ac:dyDescent="0.15">
      <c r="B155" s="6">
        <v>-5.0999999999999996</v>
      </c>
      <c r="C155" s="9">
        <f t="shared" si="37"/>
        <v>-82.007905276668097</v>
      </c>
      <c r="D155" s="9">
        <f t="shared" si="40"/>
        <v>82.014002023233601</v>
      </c>
      <c r="E155" s="9">
        <f t="shared" si="41"/>
        <v>-0.99992566212579437</v>
      </c>
      <c r="F155" s="9">
        <f t="shared" si="42"/>
        <v>1.2193039911852025E-2</v>
      </c>
      <c r="G155" s="10">
        <f t="shared" si="47"/>
        <v>1.4867022229201644E-4</v>
      </c>
      <c r="H155" s="10"/>
      <c r="I155" s="10"/>
      <c r="J155" s="10">
        <f t="shared" si="51"/>
        <v>0.75</v>
      </c>
      <c r="K155" s="10">
        <f t="shared" si="52"/>
        <v>0.75</v>
      </c>
      <c r="L155" s="10">
        <f t="shared" si="53"/>
        <v>4.1433681950799404</v>
      </c>
      <c r="M155" s="10">
        <f t="shared" si="54"/>
        <v>1.7757292264628315</v>
      </c>
      <c r="N155" s="18"/>
      <c r="O155" s="4">
        <v>-1.02</v>
      </c>
      <c r="P155" s="9">
        <f t="shared" si="43"/>
        <v>-4.2262355589815392</v>
      </c>
      <c r="Q155" s="9">
        <f t="shared" si="44"/>
        <v>-3.1696766692361544</v>
      </c>
      <c r="R155" s="4">
        <f>P155*諸条件!L$21</f>
        <v>-2.678865723118649</v>
      </c>
      <c r="S155" s="4">
        <f t="shared" si="48"/>
        <v>7.3186000542742011</v>
      </c>
      <c r="T155" s="9">
        <f t="shared" si="49"/>
        <v>0.13663815382505853</v>
      </c>
      <c r="U155" s="9">
        <f t="shared" si="50"/>
        <v>1.8669985080720358E-2</v>
      </c>
      <c r="V155" s="4">
        <f t="shared" si="45"/>
        <v>1.4002488810540267E-2</v>
      </c>
      <c r="W155" s="4">
        <f t="shared" si="46"/>
        <v>3.3152838165460163E-2</v>
      </c>
    </row>
    <row r="156" spans="2:23" s="9" customFormat="1" x14ac:dyDescent="0.15">
      <c r="B156" s="6">
        <v>-5</v>
      </c>
      <c r="C156" s="9">
        <f t="shared" si="37"/>
        <v>-74.203210577788752</v>
      </c>
      <c r="D156" s="9">
        <f t="shared" si="40"/>
        <v>74.209948524787848</v>
      </c>
      <c r="E156" s="9">
        <f t="shared" si="41"/>
        <v>-0.999909204262595</v>
      </c>
      <c r="F156" s="9">
        <f t="shared" si="42"/>
        <v>1.3475282221304556E-2</v>
      </c>
      <c r="G156" s="10">
        <f t="shared" si="47"/>
        <v>1.8158323094380667E-4</v>
      </c>
      <c r="H156" s="10"/>
      <c r="I156" s="10"/>
      <c r="J156" s="10">
        <f t="shared" si="51"/>
        <v>0.75</v>
      </c>
      <c r="K156" s="10">
        <f t="shared" si="52"/>
        <v>0.75</v>
      </c>
      <c r="L156" s="10">
        <f t="shared" si="53"/>
        <v>4.1433681950799404</v>
      </c>
      <c r="M156" s="10">
        <f t="shared" si="54"/>
        <v>1.7757292264628315</v>
      </c>
      <c r="N156" s="18"/>
      <c r="O156" s="4">
        <v>-1</v>
      </c>
      <c r="P156" s="9">
        <f t="shared" si="43"/>
        <v>-4.1433681950799404</v>
      </c>
      <c r="Q156" s="9">
        <f t="shared" si="44"/>
        <v>-3.1075261463099553</v>
      </c>
      <c r="R156" s="4">
        <f>P156*諸条件!L$21</f>
        <v>-2.6263389442339693</v>
      </c>
      <c r="S156" s="4">
        <f t="shared" si="48"/>
        <v>6.9477064749847708</v>
      </c>
      <c r="T156" s="9">
        <f t="shared" si="49"/>
        <v>0.1439323902931855</v>
      </c>
      <c r="U156" s="9">
        <f t="shared" si="50"/>
        <v>2.0716532975509877E-2</v>
      </c>
      <c r="V156" s="4">
        <f t="shared" si="45"/>
        <v>1.5537399731632408E-2</v>
      </c>
      <c r="W156" s="4">
        <f t="shared" si="46"/>
        <v>3.6786953075593896E-2</v>
      </c>
    </row>
    <row r="157" spans="2:23" s="9" customFormat="1" x14ac:dyDescent="0.15">
      <c r="B157" s="6">
        <v>-4.9000000000000004</v>
      </c>
      <c r="C157" s="9">
        <f t="shared" ref="C157:C220" si="55">SINH(B157)</f>
        <v>-67.141166550932297</v>
      </c>
      <c r="D157" s="9">
        <f t="shared" si="40"/>
        <v>67.148613134003227</v>
      </c>
      <c r="E157" s="9">
        <f t="shared" si="41"/>
        <v>-0.99988910295055433</v>
      </c>
      <c r="F157" s="9">
        <f t="shared" si="42"/>
        <v>1.4892340337757659E-2</v>
      </c>
      <c r="G157" s="10">
        <f t="shared" si="47"/>
        <v>2.217818007356039E-4</v>
      </c>
      <c r="H157" s="10"/>
      <c r="I157" s="10"/>
      <c r="J157" s="10">
        <f t="shared" si="51"/>
        <v>0.75</v>
      </c>
      <c r="K157" s="10">
        <f t="shared" si="52"/>
        <v>0.75</v>
      </c>
      <c r="L157" s="10">
        <f t="shared" si="53"/>
        <v>4.1433681950799404</v>
      </c>
      <c r="M157" s="10">
        <f t="shared" si="54"/>
        <v>1.7757292264628315</v>
      </c>
      <c r="N157" s="18"/>
      <c r="O157" s="4">
        <v>-0.98</v>
      </c>
      <c r="P157" s="9">
        <f t="shared" si="43"/>
        <v>-4.0605008311783415</v>
      </c>
      <c r="Q157" s="9">
        <f t="shared" si="44"/>
        <v>-3.0453756233837561</v>
      </c>
      <c r="R157" s="4">
        <f>P157*諸条件!L$21</f>
        <v>-2.57381216534929</v>
      </c>
      <c r="S157" s="4">
        <f t="shared" si="48"/>
        <v>6.5959864599052249</v>
      </c>
      <c r="T157" s="9">
        <f t="shared" si="49"/>
        <v>0.15160734578196339</v>
      </c>
      <c r="U157" s="9">
        <f t="shared" si="50"/>
        <v>2.2984787295051812E-2</v>
      </c>
      <c r="V157" s="4">
        <f t="shared" si="45"/>
        <v>1.723859047128886E-2</v>
      </c>
      <c r="W157" s="4">
        <f t="shared" si="46"/>
        <v>4.0814758563855073E-2</v>
      </c>
    </row>
    <row r="158" spans="2:23" s="9" customFormat="1" x14ac:dyDescent="0.15">
      <c r="B158" s="6">
        <v>-4.8</v>
      </c>
      <c r="C158" s="9">
        <f t="shared" si="55"/>
        <v>-60.75109388584292</v>
      </c>
      <c r="D158" s="9">
        <f t="shared" si="40"/>
        <v>60.759323632891935</v>
      </c>
      <c r="E158" s="9">
        <f t="shared" si="41"/>
        <v>-0.9998645517007605</v>
      </c>
      <c r="F158" s="9">
        <f t="shared" si="42"/>
        <v>1.6458379392799101E-2</v>
      </c>
      <c r="G158" s="10">
        <f t="shared" si="47"/>
        <v>2.708782522373141E-4</v>
      </c>
      <c r="H158" s="10"/>
      <c r="I158" s="10"/>
      <c r="J158" s="10">
        <f t="shared" si="51"/>
        <v>0.75</v>
      </c>
      <c r="K158" s="10">
        <f t="shared" si="52"/>
        <v>0.75</v>
      </c>
      <c r="L158" s="10">
        <f t="shared" si="53"/>
        <v>4.1433681950799404</v>
      </c>
      <c r="M158" s="10">
        <f t="shared" si="54"/>
        <v>1.7757292264628315</v>
      </c>
      <c r="N158" s="18"/>
      <c r="O158" s="4">
        <v>-0.96</v>
      </c>
      <c r="P158" s="9">
        <f t="shared" si="43"/>
        <v>-3.9776334672767426</v>
      </c>
      <c r="Q158" s="9">
        <f t="shared" si="44"/>
        <v>-2.983225100457557</v>
      </c>
      <c r="R158" s="4">
        <f>P158*諸条件!L$21</f>
        <v>-2.5212853864646108</v>
      </c>
      <c r="S158" s="4">
        <f t="shared" si="48"/>
        <v>6.2624693683907235</v>
      </c>
      <c r="T158" s="9">
        <f t="shared" si="49"/>
        <v>0.15968141976828087</v>
      </c>
      <c r="U158" s="9">
        <f t="shared" si="50"/>
        <v>2.549815581921392E-2</v>
      </c>
      <c r="V158" s="4">
        <f t="shared" si="45"/>
        <v>1.9123616864410442E-2</v>
      </c>
      <c r="W158" s="4">
        <f t="shared" si="46"/>
        <v>4.5277820509081482E-2</v>
      </c>
    </row>
    <row r="159" spans="2:23" x14ac:dyDescent="0.15">
      <c r="B159" s="6">
        <v>-4.7</v>
      </c>
      <c r="C159" s="4">
        <f t="shared" si="55"/>
        <v>-54.969038587510916</v>
      </c>
      <c r="D159" s="4">
        <f t="shared" si="40"/>
        <v>54.978133864612609</v>
      </c>
      <c r="E159" s="4">
        <f t="shared" si="41"/>
        <v>-0.99983456555429673</v>
      </c>
      <c r="F159" s="4">
        <f t="shared" si="42"/>
        <v>1.8189049531265794E-2</v>
      </c>
      <c r="G159" s="7">
        <f t="shared" si="47"/>
        <v>3.3084152285084038E-4</v>
      </c>
      <c r="H159" s="7"/>
      <c r="I159" s="7"/>
      <c r="J159" s="7">
        <f t="shared" si="51"/>
        <v>0.75</v>
      </c>
      <c r="K159" s="7">
        <f t="shared" si="52"/>
        <v>0.75</v>
      </c>
      <c r="L159" s="7">
        <f t="shared" si="53"/>
        <v>4.1433681950799404</v>
      </c>
      <c r="M159" s="7">
        <f t="shared" si="54"/>
        <v>1.7757292264628315</v>
      </c>
      <c r="N159" s="16"/>
      <c r="O159" s="4">
        <v>-0.94</v>
      </c>
      <c r="P159" s="4">
        <f t="shared" si="43"/>
        <v>-3.8947661033751437</v>
      </c>
      <c r="Q159" s="4">
        <f t="shared" si="44"/>
        <v>-2.9210745775313578</v>
      </c>
      <c r="R159" s="4">
        <f>P159*諸条件!L$21</f>
        <v>-2.468758607579931</v>
      </c>
      <c r="S159" s="4">
        <f t="shared" si="48"/>
        <v>5.9462347943486522</v>
      </c>
      <c r="T159" s="4">
        <f>1/S159</f>
        <v>0.16817364846581703</v>
      </c>
      <c r="U159" s="4">
        <f>T159^2</f>
        <v>2.8282376038304205E-2</v>
      </c>
      <c r="V159" s="4">
        <f t="shared" si="45"/>
        <v>2.1211782028728154E-2</v>
      </c>
      <c r="W159" s="4">
        <f t="shared" si="46"/>
        <v>5.0221841725028846E-2</v>
      </c>
    </row>
    <row r="160" spans="2:23" x14ac:dyDescent="0.15">
      <c r="B160" s="6">
        <v>-4.5999999999999996</v>
      </c>
      <c r="C160" s="4">
        <f t="shared" si="55"/>
        <v>-49.737131903094571</v>
      </c>
      <c r="D160" s="4">
        <f t="shared" si="40"/>
        <v>49.747183738839205</v>
      </c>
      <c r="E160" s="4">
        <f t="shared" si="41"/>
        <v>-0.99979794161218449</v>
      </c>
      <c r="F160" s="4">
        <f t="shared" si="42"/>
        <v>2.0101640431542021E-2</v>
      </c>
      <c r="G160" s="7">
        <f t="shared" si="47"/>
        <v>4.0407594803900488E-4</v>
      </c>
      <c r="H160" s="7"/>
      <c r="I160" s="7"/>
      <c r="J160" s="7">
        <f t="shared" si="51"/>
        <v>0.75</v>
      </c>
      <c r="K160" s="7">
        <f t="shared" si="52"/>
        <v>0.75</v>
      </c>
      <c r="L160" s="7">
        <f t="shared" si="53"/>
        <v>4.1433681950799404</v>
      </c>
      <c r="M160" s="7">
        <f t="shared" si="54"/>
        <v>1.7757292264628315</v>
      </c>
      <c r="N160" s="16"/>
      <c r="O160" s="4">
        <v>-0.92</v>
      </c>
      <c r="P160" s="4">
        <f t="shared" si="43"/>
        <v>-3.8118987394735453</v>
      </c>
      <c r="Q160" s="4">
        <f t="shared" si="44"/>
        <v>-2.8589240546051591</v>
      </c>
      <c r="R160" s="4">
        <f>P160*諸条件!L$21</f>
        <v>-2.4162318286952522</v>
      </c>
      <c r="S160" s="4">
        <f t="shared" si="48"/>
        <v>5.6464100261967705</v>
      </c>
      <c r="T160" s="4">
        <f t="shared" ref="T160:T223" si="56">1/S160</f>
        <v>0.17710368098676071</v>
      </c>
      <c r="U160" s="4">
        <f t="shared" ref="U160:U223" si="57">T160^2</f>
        <v>3.1365713819060309E-2</v>
      </c>
      <c r="V160" s="4">
        <f t="shared" si="45"/>
        <v>2.3524285364295232E-2</v>
      </c>
      <c r="W160" s="4">
        <f t="shared" si="46"/>
        <v>5.5697014737374505E-2</v>
      </c>
    </row>
    <row r="161" spans="2:23" x14ac:dyDescent="0.15">
      <c r="B161" s="6">
        <v>-4.5</v>
      </c>
      <c r="C161" s="4">
        <f t="shared" si="55"/>
        <v>-45.003011151991785</v>
      </c>
      <c r="D161" s="4">
        <f t="shared" si="40"/>
        <v>45.014120148530026</v>
      </c>
      <c r="E161" s="4">
        <f t="shared" si="41"/>
        <v>-0.9997532108480276</v>
      </c>
      <c r="F161" s="4">
        <f t="shared" si="42"/>
        <v>2.2215251496649675E-2</v>
      </c>
      <c r="G161" s="7">
        <f t="shared" si="47"/>
        <v>4.9351739905939562E-4</v>
      </c>
      <c r="H161" s="7"/>
      <c r="I161" s="7"/>
      <c r="J161" s="7">
        <f t="shared" si="51"/>
        <v>0.75</v>
      </c>
      <c r="K161" s="7">
        <f t="shared" si="52"/>
        <v>0.75</v>
      </c>
      <c r="L161" s="7">
        <f t="shared" si="53"/>
        <v>4.1433681950799404</v>
      </c>
      <c r="M161" s="7">
        <f t="shared" si="54"/>
        <v>1.7757292264628315</v>
      </c>
      <c r="N161" s="16"/>
      <c r="O161" s="4">
        <v>-0.9</v>
      </c>
      <c r="P161" s="4">
        <f t="shared" si="43"/>
        <v>-3.7290313755719464</v>
      </c>
      <c r="Q161" s="4">
        <f t="shared" si="44"/>
        <v>-2.7967735316789599</v>
      </c>
      <c r="R161" s="4">
        <f>P161*諸条件!L$21</f>
        <v>-2.3637050498105725</v>
      </c>
      <c r="S161" s="4">
        <f t="shared" si="48"/>
        <v>5.3621676384437116</v>
      </c>
      <c r="T161" s="4">
        <f t="shared" si="56"/>
        <v>0.18649174502314422</v>
      </c>
      <c r="U161" s="4">
        <f t="shared" si="57"/>
        <v>3.4779170961777441E-2</v>
      </c>
      <c r="V161" s="4">
        <f t="shared" si="45"/>
        <v>2.6084378221333082E-2</v>
      </c>
      <c r="W161" s="4">
        <f t="shared" si="46"/>
        <v>6.1758390348975623E-2</v>
      </c>
    </row>
    <row r="162" spans="2:23" x14ac:dyDescent="0.15">
      <c r="B162" s="6">
        <v>-4.4000000000000004</v>
      </c>
      <c r="C162" s="4">
        <f t="shared" si="55"/>
        <v>-40.719295662532538</v>
      </c>
      <c r="D162" s="4">
        <f t="shared" si="40"/>
        <v>40.731573002435603</v>
      </c>
      <c r="E162" s="4">
        <f t="shared" si="41"/>
        <v>-0.99969857928388062</v>
      </c>
      <c r="F162" s="4">
        <f t="shared" si="42"/>
        <v>2.4550979161551252E-2</v>
      </c>
      <c r="G162" s="7">
        <f t="shared" si="47"/>
        <v>6.0275057779092382E-4</v>
      </c>
      <c r="H162" s="7"/>
      <c r="I162" s="7"/>
      <c r="J162" s="7">
        <f t="shared" si="51"/>
        <v>0.75</v>
      </c>
      <c r="K162" s="7">
        <f t="shared" si="52"/>
        <v>0.75</v>
      </c>
      <c r="L162" s="7">
        <f t="shared" si="53"/>
        <v>4.1433681950799404</v>
      </c>
      <c r="M162" s="7">
        <f t="shared" si="54"/>
        <v>1.7757292264628315</v>
      </c>
      <c r="N162" s="16"/>
      <c r="O162" s="4">
        <v>-0.88</v>
      </c>
      <c r="P162" s="4">
        <f t="shared" si="43"/>
        <v>-3.6461640116703475</v>
      </c>
      <c r="Q162" s="4">
        <f t="shared" si="44"/>
        <v>-2.7346230087527608</v>
      </c>
      <c r="R162" s="4">
        <f>P162*諸条件!L$21</f>
        <v>-2.3111782709258932</v>
      </c>
      <c r="S162" s="4">
        <f t="shared" si="48"/>
        <v>5.0927232082454283</v>
      </c>
      <c r="T162" s="4">
        <f t="shared" si="56"/>
        <v>0.19635860012594819</v>
      </c>
      <c r="U162" s="4">
        <f t="shared" si="57"/>
        <v>3.855669984342202E-2</v>
      </c>
      <c r="V162" s="4">
        <f t="shared" si="45"/>
        <v>2.8917524882566513E-2</v>
      </c>
      <c r="W162" s="4">
        <f t="shared" si="46"/>
        <v>6.8466258787919357E-2</v>
      </c>
    </row>
    <row r="163" spans="2:23" x14ac:dyDescent="0.15">
      <c r="B163" s="6">
        <v>-4.3</v>
      </c>
      <c r="C163" s="4">
        <f t="shared" si="55"/>
        <v>-36.843112570291794</v>
      </c>
      <c r="D163" s="4">
        <f t="shared" si="40"/>
        <v>36.856681129303993</v>
      </c>
      <c r="E163" s="4">
        <f t="shared" si="41"/>
        <v>-0.99963185619007322</v>
      </c>
      <c r="F163" s="4">
        <f t="shared" si="42"/>
        <v>2.71321228433919E-2</v>
      </c>
      <c r="G163" s="7">
        <f t="shared" si="47"/>
        <v>7.3615208998890859E-4</v>
      </c>
      <c r="H163" s="7"/>
      <c r="I163" s="7"/>
      <c r="J163" s="7">
        <f t="shared" si="51"/>
        <v>0.75</v>
      </c>
      <c r="K163" s="7">
        <f t="shared" si="52"/>
        <v>0.75</v>
      </c>
      <c r="L163" s="7">
        <f t="shared" si="53"/>
        <v>4.1433681950799404</v>
      </c>
      <c r="M163" s="7">
        <f t="shared" si="54"/>
        <v>1.7757292264628315</v>
      </c>
      <c r="N163" s="16"/>
      <c r="O163" s="4">
        <v>-0.86</v>
      </c>
      <c r="P163" s="4">
        <f t="shared" si="43"/>
        <v>-3.5632966477687487</v>
      </c>
      <c r="Q163" s="4">
        <f t="shared" si="44"/>
        <v>-2.6724724858265616</v>
      </c>
      <c r="R163" s="4">
        <f>P163*諸条件!L$21</f>
        <v>-2.258651492041214</v>
      </c>
      <c r="S163" s="4">
        <f t="shared" si="48"/>
        <v>4.8373331506358586</v>
      </c>
      <c r="T163" s="4">
        <f t="shared" si="56"/>
        <v>0.20672547638538227</v>
      </c>
      <c r="U163" s="4">
        <f t="shared" si="57"/>
        <v>4.2735422586763244E-2</v>
      </c>
      <c r="V163" s="4">
        <f t="shared" si="45"/>
        <v>3.2051566940072433E-2</v>
      </c>
      <c r="W163" s="4">
        <f t="shared" si="46"/>
        <v>7.5886538892555311E-2</v>
      </c>
    </row>
    <row r="164" spans="2:23" x14ac:dyDescent="0.15">
      <c r="B164" s="6">
        <v>-4.2</v>
      </c>
      <c r="C164" s="4">
        <f t="shared" si="55"/>
        <v>-33.335667732052336</v>
      </c>
      <c r="D164" s="4">
        <f t="shared" si="40"/>
        <v>33.350663308872818</v>
      </c>
      <c r="E164" s="4">
        <f t="shared" si="41"/>
        <v>-0.99955036645953332</v>
      </c>
      <c r="F164" s="4">
        <f t="shared" si="42"/>
        <v>2.9984411126658273E-2</v>
      </c>
      <c r="G164" s="7">
        <f t="shared" si="47"/>
        <v>8.9906491061246844E-4</v>
      </c>
      <c r="H164" s="7"/>
      <c r="I164" s="7"/>
      <c r="J164" s="7">
        <f t="shared" si="51"/>
        <v>0.75</v>
      </c>
      <c r="K164" s="7">
        <f t="shared" si="52"/>
        <v>0.75</v>
      </c>
      <c r="L164" s="7">
        <f t="shared" si="53"/>
        <v>4.1433681950799404</v>
      </c>
      <c r="M164" s="7">
        <f t="shared" si="54"/>
        <v>1.7757292264628315</v>
      </c>
      <c r="N164" s="16"/>
      <c r="O164" s="4">
        <v>-0.84</v>
      </c>
      <c r="P164" s="4">
        <f t="shared" si="43"/>
        <v>-3.4804292838671498</v>
      </c>
      <c r="Q164" s="4">
        <f t="shared" si="44"/>
        <v>-2.6103219629003624</v>
      </c>
      <c r="R164" s="4">
        <f>P164*諸条件!L$21</f>
        <v>-2.2061247131565342</v>
      </c>
      <c r="S164" s="4">
        <f t="shared" si="48"/>
        <v>4.5952926664577856</v>
      </c>
      <c r="T164" s="4">
        <f t="shared" si="56"/>
        <v>0.21761399601362832</v>
      </c>
      <c r="U164" s="4">
        <f t="shared" si="57"/>
        <v>4.7355851261019447E-2</v>
      </c>
      <c r="V164" s="4">
        <f t="shared" si="45"/>
        <v>3.5516888445764588E-2</v>
      </c>
      <c r="W164" s="4">
        <f t="shared" si="46"/>
        <v>8.409116912821897E-2</v>
      </c>
    </row>
    <row r="165" spans="2:23" x14ac:dyDescent="0.15">
      <c r="B165" s="6">
        <v>-4.0999999999999996</v>
      </c>
      <c r="C165" s="4">
        <f t="shared" si="55"/>
        <v>-30.161857460980094</v>
      </c>
      <c r="D165" s="4">
        <f t="shared" si="40"/>
        <v>30.178430136381856</v>
      </c>
      <c r="E165" s="4">
        <f t="shared" si="41"/>
        <v>-0.99945084368779735</v>
      </c>
      <c r="F165" s="4">
        <f t="shared" si="42"/>
        <v>3.3136249814215542E-2</v>
      </c>
      <c r="G165" s="7">
        <f t="shared" si="47"/>
        <v>1.0980110517500995E-3</v>
      </c>
      <c r="H165" s="7"/>
      <c r="I165" s="7"/>
      <c r="J165" s="7">
        <f t="shared" si="51"/>
        <v>0.75</v>
      </c>
      <c r="K165" s="7">
        <f t="shared" si="52"/>
        <v>0.75</v>
      </c>
      <c r="L165" s="7">
        <f t="shared" si="53"/>
        <v>4.1433681950799404</v>
      </c>
      <c r="M165" s="7">
        <f t="shared" si="54"/>
        <v>1.7757292264628315</v>
      </c>
      <c r="N165" s="16"/>
      <c r="O165" s="4">
        <v>-0.82</v>
      </c>
      <c r="P165" s="4">
        <f t="shared" si="43"/>
        <v>-3.3975619199655509</v>
      </c>
      <c r="Q165" s="4">
        <f t="shared" si="44"/>
        <v>-2.5481714399741633</v>
      </c>
      <c r="R165" s="4">
        <f>P165*諸条件!L$21</f>
        <v>-2.153597934271855</v>
      </c>
      <c r="S165" s="4">
        <f t="shared" si="48"/>
        <v>4.3659337973307766</v>
      </c>
      <c r="T165" s="4">
        <f t="shared" si="56"/>
        <v>0.22904607500264323</v>
      </c>
      <c r="U165" s="4">
        <f t="shared" si="57"/>
        <v>5.2462104474116471E-2</v>
      </c>
      <c r="V165" s="4">
        <f t="shared" si="45"/>
        <v>3.9346578355587351E-2</v>
      </c>
      <c r="W165" s="4">
        <f t="shared" si="46"/>
        <v>9.3158492196435086E-2</v>
      </c>
    </row>
    <row r="166" spans="2:23" x14ac:dyDescent="0.15">
      <c r="B166" s="6">
        <v>-4</v>
      </c>
      <c r="C166" s="4">
        <f t="shared" si="55"/>
        <v>-27.28991719712775</v>
      </c>
      <c r="D166" s="4">
        <f t="shared" si="40"/>
        <v>27.308232836016487</v>
      </c>
      <c r="E166" s="4">
        <f t="shared" si="41"/>
        <v>-0.99932929973906692</v>
      </c>
      <c r="F166" s="4">
        <f t="shared" si="42"/>
        <v>3.661899347368653E-2</v>
      </c>
      <c r="G166" s="7">
        <f t="shared" si="47"/>
        <v>1.3409506830258967E-3</v>
      </c>
      <c r="H166" s="7"/>
      <c r="I166" s="7"/>
      <c r="J166" s="7">
        <f t="shared" si="51"/>
        <v>0.75</v>
      </c>
      <c r="K166" s="7">
        <f t="shared" si="52"/>
        <v>0.75</v>
      </c>
      <c r="L166" s="7">
        <f t="shared" si="53"/>
        <v>4.1433681950799404</v>
      </c>
      <c r="M166" s="7">
        <f t="shared" si="54"/>
        <v>1.7757292264628315</v>
      </c>
      <c r="N166" s="16"/>
      <c r="O166" s="4">
        <v>-0.8</v>
      </c>
      <c r="P166" s="4">
        <f t="shared" si="43"/>
        <v>-3.3146945560639525</v>
      </c>
      <c r="Q166" s="4">
        <f t="shared" si="44"/>
        <v>-2.4860209170479646</v>
      </c>
      <c r="R166" s="4">
        <f>P166*諸条件!L$21</f>
        <v>-2.1010711553871757</v>
      </c>
      <c r="S166" s="4">
        <f t="shared" si="48"/>
        <v>4.148623582288482</v>
      </c>
      <c r="T166" s="4">
        <f t="shared" si="56"/>
        <v>0.24104380167659742</v>
      </c>
      <c r="U166" s="4">
        <f t="shared" si="57"/>
        <v>5.8102114326706832E-2</v>
      </c>
      <c r="V166" s="4">
        <f t="shared" si="45"/>
        <v>4.3576585745030122E-2</v>
      </c>
      <c r="W166" s="4">
        <f t="shared" si="46"/>
        <v>0.10317362252921812</v>
      </c>
    </row>
    <row r="167" spans="2:23" x14ac:dyDescent="0.15">
      <c r="B167" s="6">
        <v>-3.9</v>
      </c>
      <c r="C167" s="4">
        <f t="shared" si="55"/>
        <v>-24.691103597042183</v>
      </c>
      <c r="D167" s="4">
        <f t="shared" si="40"/>
        <v>24.711345508487984</v>
      </c>
      <c r="E167" s="4">
        <f t="shared" si="41"/>
        <v>-0.99918086567002806</v>
      </c>
      <c r="F167" s="4">
        <f t="shared" si="42"/>
        <v>4.0467242047039269E-2</v>
      </c>
      <c r="G167" s="7">
        <f t="shared" si="47"/>
        <v>1.637597678893663E-3</v>
      </c>
      <c r="H167" s="7"/>
      <c r="I167" s="7"/>
      <c r="J167" s="7">
        <f t="shared" si="51"/>
        <v>0.75</v>
      </c>
      <c r="K167" s="7">
        <f t="shared" si="52"/>
        <v>0.75</v>
      </c>
      <c r="L167" s="7">
        <f t="shared" si="53"/>
        <v>4.1433681950799404</v>
      </c>
      <c r="M167" s="7">
        <f t="shared" si="54"/>
        <v>1.7757292264628315</v>
      </c>
      <c r="N167" s="16"/>
      <c r="O167" s="4">
        <v>-0.78</v>
      </c>
      <c r="P167" s="4">
        <f t="shared" si="43"/>
        <v>-3.2318271921623536</v>
      </c>
      <c r="Q167" s="4">
        <f t="shared" si="44"/>
        <v>-2.4238703941217654</v>
      </c>
      <c r="R167" s="4">
        <f>P167*諸条件!L$21</f>
        <v>-2.0485443765024964</v>
      </c>
      <c r="S167" s="4">
        <f t="shared" si="48"/>
        <v>3.942762310998206</v>
      </c>
      <c r="T167" s="4">
        <f t="shared" si="56"/>
        <v>0.25362928858545009</v>
      </c>
      <c r="U167" s="4">
        <f t="shared" si="57"/>
        <v>6.4327816028361517E-2</v>
      </c>
      <c r="V167" s="4">
        <f t="shared" si="45"/>
        <v>4.8245862021271138E-2</v>
      </c>
      <c r="W167" s="4">
        <f t="shared" si="46"/>
        <v>0.11422878299608573</v>
      </c>
    </row>
    <row r="168" spans="2:23" x14ac:dyDescent="0.15">
      <c r="B168" s="6">
        <v>-3.8</v>
      </c>
      <c r="C168" s="4">
        <f t="shared" si="55"/>
        <v>-22.339406860722324</v>
      </c>
      <c r="D168" s="4">
        <f t="shared" si="40"/>
        <v>22.361777632578491</v>
      </c>
      <c r="E168" s="4">
        <f t="shared" si="41"/>
        <v>-0.9989995977858408</v>
      </c>
      <c r="F168" s="4">
        <f t="shared" si="42"/>
        <v>4.4719163942633838E-2</v>
      </c>
      <c r="G168" s="7">
        <f t="shared" si="47"/>
        <v>1.9998036237281625E-3</v>
      </c>
      <c r="H168" s="7"/>
      <c r="I168" s="7"/>
      <c r="J168" s="7">
        <f t="shared" si="51"/>
        <v>0.75</v>
      </c>
      <c r="K168" s="7">
        <f t="shared" si="52"/>
        <v>0.75</v>
      </c>
      <c r="L168" s="7">
        <f t="shared" si="53"/>
        <v>4.1433681950799404</v>
      </c>
      <c r="M168" s="7">
        <f t="shared" si="54"/>
        <v>1.7757292264628315</v>
      </c>
      <c r="N168" s="16"/>
      <c r="O168" s="4">
        <v>-0.76</v>
      </c>
      <c r="P168" s="4">
        <f t="shared" si="43"/>
        <v>-3.1489598282607547</v>
      </c>
      <c r="Q168" s="4">
        <f t="shared" si="44"/>
        <v>-2.3617198711955663</v>
      </c>
      <c r="R168" s="4">
        <f>P168*諸条件!L$21</f>
        <v>-1.9960175976178169</v>
      </c>
      <c r="S168" s="4">
        <f t="shared" si="48"/>
        <v>3.7477818687421451</v>
      </c>
      <c r="T168" s="4">
        <f t="shared" si="56"/>
        <v>0.26682449380001577</v>
      </c>
      <c r="U168" s="4">
        <f t="shared" si="57"/>
        <v>7.1195310491634661E-2</v>
      </c>
      <c r="V168" s="4">
        <f t="shared" si="45"/>
        <v>5.3396482868725996E-2</v>
      </c>
      <c r="W168" s="4">
        <f t="shared" si="46"/>
        <v>0.12642359362709152</v>
      </c>
    </row>
    <row r="169" spans="2:23" x14ac:dyDescent="0.15">
      <c r="B169" s="6">
        <v>-3.7</v>
      </c>
      <c r="C169" s="4">
        <f t="shared" si="55"/>
        <v>-20.21129041679853</v>
      </c>
      <c r="D169" s="4">
        <f t="shared" si="40"/>
        <v>20.236013943268869</v>
      </c>
      <c r="E169" s="4">
        <f t="shared" si="41"/>
        <v>-0.99877824128113124</v>
      </c>
      <c r="F169" s="4">
        <f t="shared" si="42"/>
        <v>4.9416846756652449E-2</v>
      </c>
      <c r="G169" s="7">
        <f t="shared" si="47"/>
        <v>2.4420247433704716E-3</v>
      </c>
      <c r="H169" s="7"/>
      <c r="I169" s="7"/>
      <c r="J169" s="7">
        <f t="shared" si="51"/>
        <v>0.75</v>
      </c>
      <c r="K169" s="7">
        <f t="shared" si="52"/>
        <v>0.75</v>
      </c>
      <c r="L169" s="7">
        <f t="shared" si="53"/>
        <v>4.1433681950799404</v>
      </c>
      <c r="M169" s="7">
        <f t="shared" si="54"/>
        <v>1.7757292264628315</v>
      </c>
      <c r="N169" s="16"/>
      <c r="O169" s="4">
        <v>-0.74</v>
      </c>
      <c r="P169" s="4">
        <f t="shared" si="43"/>
        <v>-3.0660924643591558</v>
      </c>
      <c r="Q169" s="4">
        <f t="shared" si="44"/>
        <v>-2.2995693482693671</v>
      </c>
      <c r="R169" s="4">
        <f>P169*諸条件!L$21</f>
        <v>-1.9434908187331374</v>
      </c>
      <c r="S169" s="4">
        <f t="shared" si="48"/>
        <v>3.5631441685929492</v>
      </c>
      <c r="T169" s="4">
        <f t="shared" si="56"/>
        <v>0.28065100728014891</v>
      </c>
      <c r="U169" s="4">
        <f t="shared" si="57"/>
        <v>7.8764987887362192E-2</v>
      </c>
      <c r="V169" s="4">
        <f t="shared" si="45"/>
        <v>5.9073740915521644E-2</v>
      </c>
      <c r="W169" s="4">
        <f t="shared" si="46"/>
        <v>0.13986529101357995</v>
      </c>
    </row>
    <row r="170" spans="2:23" x14ac:dyDescent="0.15">
      <c r="B170" s="6">
        <v>-3.6</v>
      </c>
      <c r="C170" s="4">
        <f t="shared" si="55"/>
        <v>-18.285455360615348</v>
      </c>
      <c r="D170" s="4">
        <f t="shared" si="40"/>
        <v>18.31277908306264</v>
      </c>
      <c r="E170" s="4">
        <f t="shared" si="41"/>
        <v>-0.99850794233232665</v>
      </c>
      <c r="F170" s="4">
        <f t="shared" si="42"/>
        <v>5.4606676324998257E-2</v>
      </c>
      <c r="G170" s="7">
        <f t="shared" si="47"/>
        <v>2.9818890992631252E-3</v>
      </c>
      <c r="H170" s="7"/>
      <c r="I170" s="7"/>
      <c r="J170" s="7">
        <f t="shared" si="51"/>
        <v>0.75</v>
      </c>
      <c r="K170" s="7">
        <f t="shared" si="52"/>
        <v>0.75</v>
      </c>
      <c r="L170" s="7">
        <f t="shared" si="53"/>
        <v>4.1433681950799404</v>
      </c>
      <c r="M170" s="7">
        <f t="shared" si="54"/>
        <v>1.7757292264628315</v>
      </c>
      <c r="N170" s="16"/>
      <c r="O170" s="4">
        <v>-0.72</v>
      </c>
      <c r="P170" s="4">
        <f t="shared" si="43"/>
        <v>-2.983225100457557</v>
      </c>
      <c r="Q170" s="4">
        <f t="shared" si="44"/>
        <v>-2.2374188253431679</v>
      </c>
      <c r="R170" s="4">
        <f>P170*諸条件!L$21</f>
        <v>-1.890964039848458</v>
      </c>
      <c r="S170" s="4">
        <f t="shared" si="48"/>
        <v>3.388339666456877</v>
      </c>
      <c r="T170" s="4">
        <f t="shared" si="56"/>
        <v>0.29512979761137148</v>
      </c>
      <c r="U170" s="4">
        <f t="shared" si="57"/>
        <v>8.7101597438129091E-2</v>
      </c>
      <c r="V170" s="4">
        <f t="shared" si="45"/>
        <v>6.5326198078596825E-2</v>
      </c>
      <c r="W170" s="4">
        <f t="shared" si="46"/>
        <v>0.15466885224248592</v>
      </c>
    </row>
    <row r="171" spans="2:23" x14ac:dyDescent="0.15">
      <c r="B171" s="6">
        <v>-3.5</v>
      </c>
      <c r="C171" s="4">
        <f t="shared" si="55"/>
        <v>-16.542627287634996</v>
      </c>
      <c r="D171" s="4">
        <f t="shared" ref="D171:D234" si="58">COSH(B171)</f>
        <v>16.572824671057315</v>
      </c>
      <c r="E171" s="4">
        <f t="shared" ref="E171:E234" si="59">TANH(B171)</f>
        <v>-0.99817789761119868</v>
      </c>
      <c r="F171" s="4">
        <f t="shared" ref="F171:F234" si="60">1/D171</f>
        <v>6.0339744120167647E-2</v>
      </c>
      <c r="G171" s="7">
        <f t="shared" si="47"/>
        <v>3.6408847204873061E-3</v>
      </c>
      <c r="H171" s="7"/>
      <c r="I171" s="7"/>
      <c r="J171" s="7">
        <f t="shared" si="51"/>
        <v>0.75</v>
      </c>
      <c r="K171" s="7">
        <f t="shared" si="52"/>
        <v>0.75</v>
      </c>
      <c r="L171" s="7">
        <f t="shared" si="53"/>
        <v>4.1433681950799404</v>
      </c>
      <c r="M171" s="7">
        <f t="shared" si="54"/>
        <v>1.7757292264628315</v>
      </c>
      <c r="N171" s="16"/>
      <c r="O171" s="4">
        <v>-0.7</v>
      </c>
      <c r="P171" s="4">
        <f t="shared" si="43"/>
        <v>-2.9003577365559581</v>
      </c>
      <c r="Q171" s="4">
        <f t="shared" si="44"/>
        <v>-2.1752683024169688</v>
      </c>
      <c r="R171" s="4">
        <f>P171*諸条件!L$21</f>
        <v>-1.8384372609637785</v>
      </c>
      <c r="S171" s="4">
        <f t="shared" si="48"/>
        <v>3.2228859548865274</v>
      </c>
      <c r="T171" s="4">
        <f t="shared" si="56"/>
        <v>0.31028091406207031</v>
      </c>
      <c r="U171" s="4">
        <f t="shared" si="57"/>
        <v>9.6274245631193855E-2</v>
      </c>
      <c r="V171" s="4">
        <f t="shared" si="45"/>
        <v>7.2205684223395392E-2</v>
      </c>
      <c r="W171" s="4">
        <f t="shared" si="46"/>
        <v>0.17095699172297249</v>
      </c>
    </row>
    <row r="172" spans="2:23" x14ac:dyDescent="0.15">
      <c r="B172" s="6">
        <v>-3.4</v>
      </c>
      <c r="C172" s="4">
        <f t="shared" si="55"/>
        <v>-14.965363388718343</v>
      </c>
      <c r="D172" s="4">
        <f t="shared" si="58"/>
        <v>14.998736658678668</v>
      </c>
      <c r="E172" s="4">
        <f t="shared" si="59"/>
        <v>-0.99777492793427935</v>
      </c>
      <c r="F172" s="4">
        <f t="shared" si="60"/>
        <v>6.6672281989921686E-2</v>
      </c>
      <c r="G172" s="7">
        <f t="shared" si="47"/>
        <v>4.4451931857436358E-3</v>
      </c>
      <c r="H172" s="7"/>
      <c r="I172" s="7"/>
      <c r="J172" s="7">
        <f t="shared" si="51"/>
        <v>0.75</v>
      </c>
      <c r="K172" s="7">
        <f t="shared" si="52"/>
        <v>0.75</v>
      </c>
      <c r="L172" s="7">
        <f t="shared" si="53"/>
        <v>4.1433681950799404</v>
      </c>
      <c r="M172" s="7">
        <f t="shared" si="54"/>
        <v>1.7757292264628315</v>
      </c>
      <c r="N172" s="16"/>
      <c r="O172" s="4">
        <v>-0.68</v>
      </c>
      <c r="P172" s="4">
        <f t="shared" si="43"/>
        <v>-2.8174903726543596</v>
      </c>
      <c r="Q172" s="4">
        <f t="shared" si="44"/>
        <v>-2.1131177794907696</v>
      </c>
      <c r="R172" s="4">
        <f>P172*諸条件!L$21</f>
        <v>-1.7859104820790994</v>
      </c>
      <c r="S172" s="4">
        <f t="shared" si="48"/>
        <v>3.0663264317824934</v>
      </c>
      <c r="T172" s="4">
        <f t="shared" si="56"/>
        <v>0.32612313863096687</v>
      </c>
      <c r="U172" s="4">
        <f t="shared" si="57"/>
        <v>0.10635630155051283</v>
      </c>
      <c r="V172" s="4">
        <f t="shared" si="45"/>
        <v>7.9767226162884619E-2</v>
      </c>
      <c r="W172" s="4">
        <f t="shared" si="46"/>
        <v>0.18885999308173979</v>
      </c>
    </row>
    <row r="173" spans="2:23" x14ac:dyDescent="0.15">
      <c r="B173" s="6">
        <v>-3.3</v>
      </c>
      <c r="C173" s="4">
        <f t="shared" si="55"/>
        <v>-13.537877876628322</v>
      </c>
      <c r="D173" s="4">
        <f t="shared" si="58"/>
        <v>13.574761044029561</v>
      </c>
      <c r="E173" s="4">
        <f t="shared" si="59"/>
        <v>-0.99728296009914219</v>
      </c>
      <c r="F173" s="4">
        <f t="shared" si="60"/>
        <v>7.366612176498083E-2</v>
      </c>
      <c r="G173" s="7">
        <f t="shared" si="47"/>
        <v>5.4266974958929824E-3</v>
      </c>
      <c r="H173" s="7"/>
      <c r="I173" s="7"/>
      <c r="J173" s="7">
        <f t="shared" si="51"/>
        <v>0.75</v>
      </c>
      <c r="K173" s="7">
        <f t="shared" si="52"/>
        <v>0.75</v>
      </c>
      <c r="L173" s="7">
        <f t="shared" si="53"/>
        <v>4.1433681950799404</v>
      </c>
      <c r="M173" s="7">
        <f t="shared" si="54"/>
        <v>1.7757292264628315</v>
      </c>
      <c r="N173" s="16"/>
      <c r="O173" s="4">
        <v>-0.66</v>
      </c>
      <c r="P173" s="4">
        <f t="shared" si="43"/>
        <v>-2.7346230087527608</v>
      </c>
      <c r="Q173" s="4">
        <f t="shared" si="44"/>
        <v>-2.0509672565645705</v>
      </c>
      <c r="R173" s="4">
        <f>P173*諸条件!L$21</f>
        <v>-1.7333837031944199</v>
      </c>
      <c r="S173" s="4">
        <f t="shared" si="48"/>
        <v>2.9182290403099427</v>
      </c>
      <c r="T173" s="4">
        <f t="shared" si="56"/>
        <v>0.3426735825690333</v>
      </c>
      <c r="U173" s="4">
        <f t="shared" si="57"/>
        <v>0.11742518419069609</v>
      </c>
      <c r="V173" s="4">
        <f t="shared" si="45"/>
        <v>8.8068888143022064E-2</v>
      </c>
      <c r="W173" s="4">
        <f t="shared" si="46"/>
        <v>0.20851533149020027</v>
      </c>
    </row>
    <row r="174" spans="2:23" x14ac:dyDescent="0.15">
      <c r="B174" s="6">
        <v>-3.2</v>
      </c>
      <c r="C174" s="4">
        <f t="shared" si="55"/>
        <v>-12.245883996565492</v>
      </c>
      <c r="D174" s="4">
        <f t="shared" si="58"/>
        <v>12.28664620054386</v>
      </c>
      <c r="E174" s="4">
        <f t="shared" si="59"/>
        <v>-0.99668239783965107</v>
      </c>
      <c r="F174" s="4">
        <f t="shared" si="60"/>
        <v>8.1389175180753212E-2</v>
      </c>
      <c r="G174" s="7">
        <f t="shared" si="47"/>
        <v>6.6241978366033344E-3</v>
      </c>
      <c r="H174" s="7"/>
      <c r="I174" s="7"/>
      <c r="J174" s="7">
        <f t="shared" si="51"/>
        <v>0.75</v>
      </c>
      <c r="K174" s="7">
        <f t="shared" si="52"/>
        <v>0.75</v>
      </c>
      <c r="L174" s="7">
        <f t="shared" si="53"/>
        <v>4.1433681950799404</v>
      </c>
      <c r="M174" s="7">
        <f t="shared" si="54"/>
        <v>1.7757292264628315</v>
      </c>
      <c r="N174" s="16"/>
      <c r="O174" s="4">
        <v>-0.64</v>
      </c>
      <c r="P174" s="4">
        <f t="shared" si="43"/>
        <v>-2.6517556448511619</v>
      </c>
      <c r="Q174" s="4">
        <f t="shared" si="44"/>
        <v>-1.9888167336383713</v>
      </c>
      <c r="R174" s="4">
        <f>P174*諸条件!L$21</f>
        <v>-1.6808569243097404</v>
      </c>
      <c r="S174" s="4">
        <f t="shared" si="48"/>
        <v>2.7781850765527092</v>
      </c>
      <c r="T174" s="4">
        <f t="shared" si="56"/>
        <v>0.35994722181750494</v>
      </c>
      <c r="U174" s="4">
        <f t="shared" si="57"/>
        <v>0.1295620024941401</v>
      </c>
      <c r="V174" s="4">
        <f t="shared" si="45"/>
        <v>9.7171501870605081E-2</v>
      </c>
      <c r="W174" s="4">
        <f t="shared" si="46"/>
        <v>0.23006703446789484</v>
      </c>
    </row>
    <row r="175" spans="2:23" x14ac:dyDescent="0.15">
      <c r="B175" s="6">
        <v>-3.1</v>
      </c>
      <c r="C175" s="4">
        <f t="shared" si="55"/>
        <v>-11.07645103952404</v>
      </c>
      <c r="D175" s="4">
        <f t="shared" si="58"/>
        <v>11.121500241917596</v>
      </c>
      <c r="E175" s="4">
        <f t="shared" si="59"/>
        <v>-0.99594935922190031</v>
      </c>
      <c r="F175" s="4">
        <f t="shared" si="60"/>
        <v>8.9915926650879385E-2</v>
      </c>
      <c r="G175" s="7">
        <f t="shared" si="47"/>
        <v>8.0848738654863209E-3</v>
      </c>
      <c r="H175" s="7"/>
      <c r="I175" s="7"/>
      <c r="J175" s="7">
        <f t="shared" si="51"/>
        <v>0.75</v>
      </c>
      <c r="K175" s="7">
        <f t="shared" si="52"/>
        <v>0.75</v>
      </c>
      <c r="L175" s="7">
        <f t="shared" si="53"/>
        <v>4.1433681950799404</v>
      </c>
      <c r="M175" s="7">
        <f t="shared" si="54"/>
        <v>1.7757292264628315</v>
      </c>
      <c r="N175" s="16"/>
      <c r="O175" s="4">
        <v>-0.62</v>
      </c>
      <c r="P175" s="4">
        <f t="shared" si="43"/>
        <v>-2.568888280949563</v>
      </c>
      <c r="Q175" s="4">
        <f t="shared" si="44"/>
        <v>-1.9266662107121721</v>
      </c>
      <c r="R175" s="4">
        <f>P175*諸条件!L$21</f>
        <v>-1.6283301454250612</v>
      </c>
      <c r="S175" s="4">
        <f t="shared" si="48"/>
        <v>2.6458080616143427</v>
      </c>
      <c r="T175" s="4">
        <f t="shared" si="56"/>
        <v>0.37795636596172771</v>
      </c>
      <c r="U175" s="4">
        <f t="shared" si="57"/>
        <v>0.14285101457099544</v>
      </c>
      <c r="V175" s="4">
        <f t="shared" si="45"/>
        <v>0.10713826092824658</v>
      </c>
      <c r="W175" s="4">
        <f t="shared" si="46"/>
        <v>0.25366472160358439</v>
      </c>
    </row>
    <row r="176" spans="2:23" x14ac:dyDescent="0.15">
      <c r="B176" s="6">
        <v>-3</v>
      </c>
      <c r="C176" s="4">
        <f t="shared" si="55"/>
        <v>-10.017874927409903</v>
      </c>
      <c r="D176" s="4">
        <f t="shared" si="58"/>
        <v>10.067661995777765</v>
      </c>
      <c r="E176" s="4">
        <f t="shared" si="59"/>
        <v>-0.99505475368673058</v>
      </c>
      <c r="F176" s="4">
        <f t="shared" si="60"/>
        <v>9.9327927419433207E-2</v>
      </c>
      <c r="G176" s="7">
        <f t="shared" si="47"/>
        <v>9.8660371654401904E-3</v>
      </c>
      <c r="H176" s="7"/>
      <c r="I176" s="7"/>
      <c r="J176" s="7">
        <f t="shared" si="51"/>
        <v>0.75</v>
      </c>
      <c r="K176" s="7">
        <f t="shared" si="52"/>
        <v>0.75</v>
      </c>
      <c r="L176" s="7">
        <f t="shared" si="53"/>
        <v>4.1433681950799404</v>
      </c>
      <c r="M176" s="7">
        <f t="shared" si="54"/>
        <v>1.7757292264628315</v>
      </c>
      <c r="N176" s="16"/>
      <c r="O176" s="4">
        <v>-0.6</v>
      </c>
      <c r="P176" s="4">
        <f t="shared" si="43"/>
        <v>-2.4860209170479641</v>
      </c>
      <c r="Q176" s="4">
        <f t="shared" si="44"/>
        <v>-1.864515687785973</v>
      </c>
      <c r="R176" s="4">
        <f>P176*諸条件!L$21</f>
        <v>-1.5758033665403817</v>
      </c>
      <c r="S176" s="4">
        <f t="shared" si="48"/>
        <v>2.5207326750534897</v>
      </c>
      <c r="T176" s="4">
        <f t="shared" si="56"/>
        <v>0.39671005572964219</v>
      </c>
      <c r="U176" s="4">
        <f t="shared" si="57"/>
        <v>0.15737886831701581</v>
      </c>
      <c r="V176" s="4">
        <f t="shared" si="45"/>
        <v>0.11803415123776186</v>
      </c>
      <c r="W176" s="4">
        <f t="shared" si="46"/>
        <v>0.27946225609817033</v>
      </c>
    </row>
    <row r="177" spans="2:23" x14ac:dyDescent="0.15">
      <c r="B177" s="6">
        <v>-2.9</v>
      </c>
      <c r="C177" s="4">
        <f t="shared" si="55"/>
        <v>-9.0595610746933257</v>
      </c>
      <c r="D177" s="4">
        <f t="shared" si="58"/>
        <v>9.1145842947497346</v>
      </c>
      <c r="E177" s="4">
        <f t="shared" si="59"/>
        <v>-0.99396316735058299</v>
      </c>
      <c r="F177" s="4">
        <f t="shared" si="60"/>
        <v>0.10971427414150188</v>
      </c>
      <c r="G177" s="7">
        <f t="shared" si="47"/>
        <v>1.2037221950396628E-2</v>
      </c>
      <c r="H177" s="7"/>
      <c r="I177" s="7"/>
      <c r="J177" s="7">
        <f t="shared" si="51"/>
        <v>0.75</v>
      </c>
      <c r="K177" s="7">
        <f t="shared" si="52"/>
        <v>0.75</v>
      </c>
      <c r="L177" s="7">
        <f t="shared" si="53"/>
        <v>4.1433681950799404</v>
      </c>
      <c r="M177" s="7">
        <f t="shared" si="54"/>
        <v>1.7757292264628315</v>
      </c>
      <c r="N177" s="16"/>
      <c r="O177" s="4">
        <v>-0.57999999999999996</v>
      </c>
      <c r="P177" s="4">
        <f t="shared" si="43"/>
        <v>-2.4031535531463653</v>
      </c>
      <c r="Q177" s="4">
        <f t="shared" si="44"/>
        <v>-1.8023651648597738</v>
      </c>
      <c r="R177" s="4">
        <f>P177*諸条件!L$21</f>
        <v>-1.5232765876557022</v>
      </c>
      <c r="S177" s="4">
        <f t="shared" si="48"/>
        <v>2.4026137467101947</v>
      </c>
      <c r="T177" s="4">
        <f t="shared" si="56"/>
        <v>0.41621338484775633</v>
      </c>
      <c r="U177" s="4">
        <f t="shared" si="57"/>
        <v>0.17323358172642653</v>
      </c>
      <c r="V177" s="4">
        <f t="shared" si="45"/>
        <v>0.12992518629481989</v>
      </c>
      <c r="W177" s="4">
        <f t="shared" si="46"/>
        <v>0.3076159340764531</v>
      </c>
    </row>
    <row r="178" spans="2:23" x14ac:dyDescent="0.15">
      <c r="B178" s="6">
        <v>-2.8</v>
      </c>
      <c r="C178" s="4">
        <f t="shared" si="55"/>
        <v>-8.1919183542359146</v>
      </c>
      <c r="D178" s="4">
        <f t="shared" si="58"/>
        <v>8.2527284168611335</v>
      </c>
      <c r="E178" s="4">
        <f t="shared" si="59"/>
        <v>-0.99263152020112788</v>
      </c>
      <c r="F178" s="4">
        <f t="shared" si="60"/>
        <v>0.12117204753241388</v>
      </c>
      <c r="G178" s="7">
        <f t="shared" si="47"/>
        <v>1.468266510319757E-2</v>
      </c>
      <c r="H178" s="7"/>
      <c r="I178" s="7"/>
      <c r="J178" s="7">
        <f t="shared" si="51"/>
        <v>0.75</v>
      </c>
      <c r="K178" s="7">
        <f t="shared" si="52"/>
        <v>0.75</v>
      </c>
      <c r="L178" s="7">
        <f t="shared" si="53"/>
        <v>4.1433681950799404</v>
      </c>
      <c r="M178" s="7">
        <f t="shared" si="54"/>
        <v>1.7757292264628315</v>
      </c>
      <c r="N178" s="16"/>
      <c r="O178" s="4">
        <v>-0.56000000000000005</v>
      </c>
      <c r="P178" s="4">
        <f t="shared" si="43"/>
        <v>-2.3202861892447668</v>
      </c>
      <c r="Q178" s="4">
        <f t="shared" si="44"/>
        <v>-1.7402146419335751</v>
      </c>
      <c r="R178" s="4">
        <f>P178*諸条件!L$21</f>
        <v>-1.4707498087710231</v>
      </c>
      <c r="S178" s="4">
        <f t="shared" si="48"/>
        <v>2.2911253041408686</v>
      </c>
      <c r="T178" s="4">
        <f t="shared" si="56"/>
        <v>0.43646674330410851</v>
      </c>
      <c r="U178" s="4">
        <f t="shared" si="57"/>
        <v>0.19050321801049455</v>
      </c>
      <c r="V178" s="4">
        <f t="shared" si="45"/>
        <v>0.14287741350787092</v>
      </c>
      <c r="W178" s="4">
        <f t="shared" si="46"/>
        <v>0.33828213195645562</v>
      </c>
    </row>
    <row r="179" spans="2:23" x14ac:dyDescent="0.15">
      <c r="B179" s="6">
        <v>-2.7</v>
      </c>
      <c r="C179" s="4">
        <f t="shared" si="55"/>
        <v>-7.4062631060665431</v>
      </c>
      <c r="D179" s="4">
        <f t="shared" si="58"/>
        <v>7.4734686188062938</v>
      </c>
      <c r="E179" s="4">
        <f t="shared" si="59"/>
        <v>-0.99100745367811749</v>
      </c>
      <c r="F179" s="4">
        <f t="shared" si="60"/>
        <v>0.13380667679310143</v>
      </c>
      <c r="G179" s="7">
        <f t="shared" si="47"/>
        <v>1.790422675441351E-2</v>
      </c>
      <c r="H179" s="7"/>
      <c r="I179" s="7"/>
      <c r="J179" s="7">
        <f t="shared" si="51"/>
        <v>0.75</v>
      </c>
      <c r="K179" s="7">
        <f t="shared" si="52"/>
        <v>0.75</v>
      </c>
      <c r="L179" s="7">
        <f t="shared" si="53"/>
        <v>4.1433681950799404</v>
      </c>
      <c r="M179" s="7">
        <f t="shared" si="54"/>
        <v>1.7757292264628315</v>
      </c>
      <c r="N179" s="16"/>
      <c r="O179" s="4">
        <v>-0.54</v>
      </c>
      <c r="P179" s="4">
        <f t="shared" si="43"/>
        <v>-2.2374188253431679</v>
      </c>
      <c r="Q179" s="4">
        <f t="shared" si="44"/>
        <v>-1.678064119007376</v>
      </c>
      <c r="R179" s="4">
        <f>P179*諸条件!L$21</f>
        <v>-1.4182230298863436</v>
      </c>
      <c r="S179" s="4">
        <f t="shared" si="48"/>
        <v>2.1859596730331368</v>
      </c>
      <c r="T179" s="4">
        <f t="shared" si="56"/>
        <v>0.4574649808669371</v>
      </c>
      <c r="U179" s="4">
        <f t="shared" si="57"/>
        <v>0.20927420871958713</v>
      </c>
      <c r="V179" s="4">
        <f t="shared" si="45"/>
        <v>0.15695565653969035</v>
      </c>
      <c r="W179" s="4">
        <f t="shared" si="46"/>
        <v>0.37161432876825362</v>
      </c>
    </row>
    <row r="180" spans="2:23" x14ac:dyDescent="0.15">
      <c r="B180" s="6">
        <v>-2.6</v>
      </c>
      <c r="C180" s="4">
        <f t="shared" si="55"/>
        <v>-6.6947322283936792</v>
      </c>
      <c r="D180" s="4">
        <f t="shared" si="58"/>
        <v>6.7690058066080123</v>
      </c>
      <c r="E180" s="4">
        <f t="shared" si="59"/>
        <v>-0.9890274022010993</v>
      </c>
      <c r="F180" s="4">
        <f t="shared" si="60"/>
        <v>0.14773218232783666</v>
      </c>
      <c r="G180" s="7">
        <f t="shared" si="47"/>
        <v>2.1824797695345177E-2</v>
      </c>
      <c r="H180" s="7"/>
      <c r="I180" s="7"/>
      <c r="J180" s="7">
        <f t="shared" si="51"/>
        <v>0.75</v>
      </c>
      <c r="K180" s="7">
        <f t="shared" si="52"/>
        <v>0.75</v>
      </c>
      <c r="L180" s="7">
        <f t="shared" si="53"/>
        <v>4.1433681950799404</v>
      </c>
      <c r="M180" s="7">
        <f t="shared" si="54"/>
        <v>1.7757292264628315</v>
      </c>
      <c r="N180" s="16"/>
      <c r="O180" s="4">
        <v>-0.52</v>
      </c>
      <c r="P180" s="4">
        <f t="shared" si="43"/>
        <v>-2.1545514614415691</v>
      </c>
      <c r="Q180" s="4">
        <f t="shared" si="44"/>
        <v>-1.6159135960811768</v>
      </c>
      <c r="R180" s="4">
        <f>P180*諸条件!L$21</f>
        <v>-1.3656962510016641</v>
      </c>
      <c r="S180" s="4">
        <f t="shared" si="48"/>
        <v>2.0868266281179877</v>
      </c>
      <c r="T180" s="4">
        <f t="shared" si="56"/>
        <v>0.47919649218864613</v>
      </c>
      <c r="U180" s="4">
        <f t="shared" si="57"/>
        <v>0.2296292781259032</v>
      </c>
      <c r="V180" s="4">
        <f t="shared" si="45"/>
        <v>0.1722219585944274</v>
      </c>
      <c r="W180" s="4">
        <f t="shared" si="46"/>
        <v>0.40775942041972846</v>
      </c>
    </row>
    <row r="181" spans="2:23" x14ac:dyDescent="0.15">
      <c r="B181" s="6">
        <v>-2.5</v>
      </c>
      <c r="C181" s="4">
        <f t="shared" si="55"/>
        <v>-6.0502044810397875</v>
      </c>
      <c r="D181" s="4">
        <f t="shared" si="58"/>
        <v>6.1322894796636858</v>
      </c>
      <c r="E181" s="4">
        <f t="shared" si="59"/>
        <v>-0.98661429815143042</v>
      </c>
      <c r="F181" s="4">
        <f t="shared" si="60"/>
        <v>0.16307123192997783</v>
      </c>
      <c r="G181" s="7">
        <f t="shared" si="47"/>
        <v>2.6592226683160622E-2</v>
      </c>
      <c r="H181" s="7"/>
      <c r="I181" s="7"/>
      <c r="J181" s="7">
        <f t="shared" si="51"/>
        <v>0.75</v>
      </c>
      <c r="K181" s="7">
        <f t="shared" si="52"/>
        <v>0.75</v>
      </c>
      <c r="L181" s="7">
        <f t="shared" si="53"/>
        <v>4.1433681950799404</v>
      </c>
      <c r="M181" s="7">
        <f t="shared" si="54"/>
        <v>1.7757292264628315</v>
      </c>
      <c r="N181" s="16"/>
      <c r="O181" s="4">
        <v>-0.5</v>
      </c>
      <c r="P181" s="4">
        <f t="shared" si="43"/>
        <v>-2.0716840975399702</v>
      </c>
      <c r="Q181" s="4">
        <f t="shared" si="44"/>
        <v>-1.5537630731549776</v>
      </c>
      <c r="R181" s="4">
        <f>P181*諸条件!L$21</f>
        <v>-1.3131694721169846</v>
      </c>
      <c r="S181" s="4">
        <f t="shared" si="48"/>
        <v>1.9934525922359894</v>
      </c>
      <c r="T181" s="4">
        <f t="shared" si="56"/>
        <v>0.50164222810953996</v>
      </c>
      <c r="U181" s="4">
        <f t="shared" si="57"/>
        <v>0.25164492502270369</v>
      </c>
      <c r="V181" s="4">
        <f t="shared" si="45"/>
        <v>0.18873369376702775</v>
      </c>
      <c r="W181" s="4">
        <f t="shared" si="46"/>
        <v>0.44685324805386284</v>
      </c>
    </row>
    <row r="182" spans="2:23" x14ac:dyDescent="0.15">
      <c r="B182" s="6">
        <v>-2.4</v>
      </c>
      <c r="C182" s="4">
        <f t="shared" si="55"/>
        <v>-5.4662292136760939</v>
      </c>
      <c r="D182" s="4">
        <f t="shared" si="58"/>
        <v>5.5569471669655073</v>
      </c>
      <c r="E182" s="4">
        <f t="shared" si="59"/>
        <v>-0.98367485769368002</v>
      </c>
      <c r="F182" s="4">
        <f t="shared" si="60"/>
        <v>0.17995492308163727</v>
      </c>
      <c r="G182" s="7">
        <f t="shared" si="47"/>
        <v>3.2383774341317985E-2</v>
      </c>
      <c r="H182" s="7"/>
      <c r="I182" s="7"/>
      <c r="J182" s="7">
        <f t="shared" si="51"/>
        <v>0.75</v>
      </c>
      <c r="K182" s="7">
        <f t="shared" si="52"/>
        <v>0.75</v>
      </c>
      <c r="L182" s="7">
        <f t="shared" si="53"/>
        <v>4.1433681950799404</v>
      </c>
      <c r="M182" s="7">
        <f t="shared" si="54"/>
        <v>1.7757292264628315</v>
      </c>
      <c r="N182" s="16"/>
      <c r="O182" s="4">
        <v>-0.48</v>
      </c>
      <c r="P182" s="4">
        <f t="shared" si="43"/>
        <v>-1.9888167336383713</v>
      </c>
      <c r="Q182" s="4">
        <f t="shared" si="44"/>
        <v>-1.4916125502287785</v>
      </c>
      <c r="R182" s="4">
        <f>P182*諸条件!L$21</f>
        <v>-1.2606426932323054</v>
      </c>
      <c r="S182" s="4">
        <f t="shared" si="48"/>
        <v>1.90557988134724</v>
      </c>
      <c r="T182" s="4">
        <f t="shared" si="56"/>
        <v>0.52477464198089807</v>
      </c>
      <c r="U182" s="4">
        <f t="shared" si="57"/>
        <v>0.27538842486617976</v>
      </c>
      <c r="V182" s="4">
        <f t="shared" si="45"/>
        <v>0.20654131864963482</v>
      </c>
      <c r="W182" s="4">
        <f t="shared" si="46"/>
        <v>0.48901527466443895</v>
      </c>
    </row>
    <row r="183" spans="2:23" x14ac:dyDescent="0.15">
      <c r="B183" s="6">
        <v>-2.2999999999999998</v>
      </c>
      <c r="C183" s="4">
        <f t="shared" si="55"/>
        <v>-4.9369618055459572</v>
      </c>
      <c r="D183" s="4">
        <f t="shared" si="58"/>
        <v>5.037220649268761</v>
      </c>
      <c r="E183" s="4">
        <f t="shared" si="59"/>
        <v>-0.98009639626619138</v>
      </c>
      <c r="F183" s="4">
        <f t="shared" si="60"/>
        <v>0.19852217514933898</v>
      </c>
      <c r="G183" s="7">
        <f t="shared" si="47"/>
        <v>3.9411054026024822E-2</v>
      </c>
      <c r="H183" s="7"/>
      <c r="I183" s="7"/>
      <c r="J183" s="7">
        <f t="shared" si="51"/>
        <v>0.75</v>
      </c>
      <c r="K183" s="7">
        <f t="shared" si="52"/>
        <v>0.75</v>
      </c>
      <c r="L183" s="7">
        <f t="shared" si="53"/>
        <v>4.1433681950799404</v>
      </c>
      <c r="M183" s="7">
        <f t="shared" si="54"/>
        <v>1.7757292264628315</v>
      </c>
      <c r="N183" s="16"/>
      <c r="O183" s="4">
        <v>-0.46</v>
      </c>
      <c r="P183" s="4">
        <f t="shared" si="43"/>
        <v>-1.9059493697367726</v>
      </c>
      <c r="Q183" s="4">
        <f t="shared" si="44"/>
        <v>-1.4294620273025795</v>
      </c>
      <c r="R183" s="4">
        <f>P183*諸条件!L$21</f>
        <v>-1.2081159143476261</v>
      </c>
      <c r="S183" s="4">
        <f t="shared" si="48"/>
        <v>1.8229659934015188</v>
      </c>
      <c r="T183" s="4">
        <f t="shared" si="56"/>
        <v>0.54855658504856386</v>
      </c>
      <c r="U183" s="4">
        <f t="shared" si="57"/>
        <v>0.30091432700014226</v>
      </c>
      <c r="V183" s="4">
        <f t="shared" si="45"/>
        <v>0.22568574525010671</v>
      </c>
      <c r="W183" s="4">
        <f t="shared" si="46"/>
        <v>0.53434236511554611</v>
      </c>
    </row>
    <row r="184" spans="2:23" x14ac:dyDescent="0.15">
      <c r="B184" s="6">
        <v>-2.2000000000000002</v>
      </c>
      <c r="C184" s="4">
        <f t="shared" si="55"/>
        <v>-4.4571051705358942</v>
      </c>
      <c r="D184" s="4">
        <f t="shared" si="58"/>
        <v>4.5679083288982278</v>
      </c>
      <c r="E184" s="4">
        <f t="shared" si="59"/>
        <v>-0.97574313003145152</v>
      </c>
      <c r="F184" s="4">
        <f t="shared" si="60"/>
        <v>0.21891857892016814</v>
      </c>
      <c r="G184" s="7">
        <f t="shared" si="47"/>
        <v>4.7925344196425884E-2</v>
      </c>
      <c r="H184" s="7"/>
      <c r="I184" s="7"/>
      <c r="J184" s="7">
        <f t="shared" si="51"/>
        <v>0.75</v>
      </c>
      <c r="K184" s="7">
        <f t="shared" si="52"/>
        <v>0.75</v>
      </c>
      <c r="L184" s="7">
        <f t="shared" si="53"/>
        <v>4.1433681950799404</v>
      </c>
      <c r="M184" s="7">
        <f t="shared" si="54"/>
        <v>1.7757292264628315</v>
      </c>
      <c r="N184" s="16"/>
      <c r="O184" s="4">
        <v>-0.44</v>
      </c>
      <c r="P184" s="4">
        <f t="shared" si="43"/>
        <v>-1.8230820058351738</v>
      </c>
      <c r="Q184" s="4">
        <f t="shared" si="44"/>
        <v>-1.3673115043763804</v>
      </c>
      <c r="R184" s="4">
        <f>P184*諸条件!L$21</f>
        <v>-1.1555891354629466</v>
      </c>
      <c r="S184" s="4">
        <f t="shared" si="48"/>
        <v>1.7453829391061189</v>
      </c>
      <c r="T184" s="4">
        <f t="shared" si="56"/>
        <v>0.57294017123379259</v>
      </c>
      <c r="U184" s="4">
        <f t="shared" si="57"/>
        <v>0.32826043981340758</v>
      </c>
      <c r="V184" s="4">
        <f t="shared" si="45"/>
        <v>0.24619532986005568</v>
      </c>
      <c r="W184" s="4">
        <f t="shared" si="46"/>
        <v>0.58290165686821105</v>
      </c>
    </row>
    <row r="185" spans="2:23" x14ac:dyDescent="0.15">
      <c r="B185" s="6">
        <v>-2.1</v>
      </c>
      <c r="C185" s="4">
        <f t="shared" si="55"/>
        <v>-4.0218567421573352</v>
      </c>
      <c r="D185" s="4">
        <f t="shared" si="58"/>
        <v>4.1443131704103164</v>
      </c>
      <c r="E185" s="4">
        <f t="shared" si="59"/>
        <v>-0.97045193661345408</v>
      </c>
      <c r="F185" s="4">
        <f t="shared" si="60"/>
        <v>0.24129450620185464</v>
      </c>
      <c r="G185" s="7">
        <f t="shared" si="47"/>
        <v>5.8223038723196868E-2</v>
      </c>
      <c r="H185" s="7"/>
      <c r="I185" s="7"/>
      <c r="J185" s="7">
        <f t="shared" si="51"/>
        <v>0.75</v>
      </c>
      <c r="K185" s="7">
        <f t="shared" si="52"/>
        <v>0.75</v>
      </c>
      <c r="L185" s="7">
        <f t="shared" si="53"/>
        <v>4.1433681950799404</v>
      </c>
      <c r="M185" s="7">
        <f t="shared" si="54"/>
        <v>1.7757292264628315</v>
      </c>
      <c r="N185" s="16"/>
      <c r="O185" s="4">
        <v>-0.42</v>
      </c>
      <c r="P185" s="4">
        <f t="shared" si="43"/>
        <v>-1.7402146419335749</v>
      </c>
      <c r="Q185" s="4">
        <f t="shared" si="44"/>
        <v>-1.3051609814501812</v>
      </c>
      <c r="R185" s="4">
        <f>P185*諸条件!L$21</f>
        <v>-1.1030623565782671</v>
      </c>
      <c r="S185" s="4">
        <f t="shared" si="48"/>
        <v>1.6726166127445024</v>
      </c>
      <c r="T185" s="4">
        <f t="shared" si="56"/>
        <v>0.5978656390116539</v>
      </c>
      <c r="U185" s="4">
        <f t="shared" si="57"/>
        <v>0.35744332231081327</v>
      </c>
      <c r="V185" s="4">
        <f t="shared" si="45"/>
        <v>0.26808249173310994</v>
      </c>
      <c r="W185" s="4">
        <f t="shared" si="46"/>
        <v>0.63472255423128499</v>
      </c>
    </row>
    <row r="186" spans="2:23" x14ac:dyDescent="0.15">
      <c r="B186" s="6">
        <v>-2</v>
      </c>
      <c r="C186" s="4">
        <f t="shared" si="55"/>
        <v>-3.626860407847019</v>
      </c>
      <c r="D186" s="4">
        <f t="shared" si="58"/>
        <v>3.7621956910836314</v>
      </c>
      <c r="E186" s="4">
        <f t="shared" si="59"/>
        <v>-0.96402758007581701</v>
      </c>
      <c r="F186" s="4">
        <f t="shared" si="60"/>
        <v>0.26580222883407972</v>
      </c>
      <c r="G186" s="7">
        <f t="shared" si="47"/>
        <v>7.0650824853164484E-2</v>
      </c>
      <c r="H186" s="7"/>
      <c r="I186" s="7"/>
      <c r="J186" s="7">
        <f t="shared" si="51"/>
        <v>0.75</v>
      </c>
      <c r="K186" s="7">
        <f t="shared" si="52"/>
        <v>0.75</v>
      </c>
      <c r="L186" s="7">
        <f t="shared" si="53"/>
        <v>4.1433681950799404</v>
      </c>
      <c r="M186" s="7">
        <f t="shared" si="54"/>
        <v>1.7757292264628315</v>
      </c>
      <c r="N186" s="16"/>
      <c r="O186" s="4">
        <v>-0.4</v>
      </c>
      <c r="P186" s="4">
        <f t="shared" si="43"/>
        <v>-1.6573472780319762</v>
      </c>
      <c r="Q186" s="4">
        <f t="shared" si="44"/>
        <v>-1.2430104585239823</v>
      </c>
      <c r="R186" s="4">
        <f>P186*諸条件!L$21</f>
        <v>-1.0505355776935879</v>
      </c>
      <c r="S186" s="4">
        <f t="shared" si="48"/>
        <v>1.6044662013094078</v>
      </c>
      <c r="T186" s="4">
        <f t="shared" si="56"/>
        <v>0.62326024641958688</v>
      </c>
      <c r="U186" s="4">
        <f t="shared" si="57"/>
        <v>0.38845333476700417</v>
      </c>
      <c r="V186" s="4">
        <f t="shared" si="45"/>
        <v>0.29134000107525315</v>
      </c>
      <c r="W186" s="4">
        <f t="shared" si="46"/>
        <v>0.68978793966271967</v>
      </c>
    </row>
    <row r="187" spans="2:23" x14ac:dyDescent="0.15">
      <c r="B187" s="6">
        <v>-1.9</v>
      </c>
      <c r="C187" s="4">
        <f t="shared" si="55"/>
        <v>-3.2681629115283166</v>
      </c>
      <c r="D187" s="4">
        <f t="shared" si="58"/>
        <v>3.4177315307509519</v>
      </c>
      <c r="E187" s="4">
        <f t="shared" si="59"/>
        <v>-0.95623745812773897</v>
      </c>
      <c r="F187" s="4">
        <f t="shared" si="60"/>
        <v>0.29259173548376333</v>
      </c>
      <c r="G187" s="7">
        <f t="shared" si="47"/>
        <v>8.5609923673400534E-2</v>
      </c>
      <c r="H187" s="7"/>
      <c r="I187" s="7"/>
      <c r="J187" s="7">
        <f t="shared" si="51"/>
        <v>0.75</v>
      </c>
      <c r="K187" s="7">
        <f t="shared" si="52"/>
        <v>0.75</v>
      </c>
      <c r="L187" s="7">
        <f t="shared" si="53"/>
        <v>4.1433681950799404</v>
      </c>
      <c r="M187" s="7">
        <f t="shared" si="54"/>
        <v>1.7757292264628315</v>
      </c>
      <c r="N187" s="16"/>
      <c r="O187" s="4">
        <v>-0.38</v>
      </c>
      <c r="P187" s="4">
        <f t="shared" si="43"/>
        <v>-1.5744799141303774</v>
      </c>
      <c r="Q187" s="4">
        <f t="shared" si="44"/>
        <v>-1.1808599355977831</v>
      </c>
      <c r="R187" s="4">
        <f>P187*諸条件!L$21</f>
        <v>-0.99800879880890847</v>
      </c>
      <c r="S187" s="4">
        <f t="shared" si="48"/>
        <v>1.5407436303198117</v>
      </c>
      <c r="T187" s="4">
        <f t="shared" si="56"/>
        <v>0.64903724430288923</v>
      </c>
      <c r="U187" s="4">
        <f t="shared" si="57"/>
        <v>0.42124934449228829</v>
      </c>
      <c r="V187" s="4">
        <f t="shared" si="45"/>
        <v>0.31593700836921623</v>
      </c>
      <c r="W187" s="4">
        <f t="shared" si="46"/>
        <v>0.74802477264326594</v>
      </c>
    </row>
    <row r="188" spans="2:23" x14ac:dyDescent="0.15">
      <c r="B188" s="6">
        <v>-1.8</v>
      </c>
      <c r="C188" s="4">
        <f t="shared" si="55"/>
        <v>-2.9421742880956798</v>
      </c>
      <c r="D188" s="4">
        <f t="shared" si="58"/>
        <v>3.1074731763172667</v>
      </c>
      <c r="E188" s="4">
        <f t="shared" si="59"/>
        <v>-0.9468060128462682</v>
      </c>
      <c r="F188" s="4">
        <f t="shared" si="60"/>
        <v>0.32180486950658782</v>
      </c>
      <c r="G188" s="7">
        <f t="shared" si="47"/>
        <v>0.10355837403815202</v>
      </c>
      <c r="H188" s="7"/>
      <c r="I188" s="7"/>
      <c r="J188" s="7">
        <f t="shared" si="51"/>
        <v>0.75</v>
      </c>
      <c r="K188" s="7">
        <f t="shared" si="52"/>
        <v>0.75</v>
      </c>
      <c r="L188" s="7">
        <f t="shared" si="53"/>
        <v>4.1433681950799404</v>
      </c>
      <c r="M188" s="7">
        <f t="shared" si="54"/>
        <v>1.7757292264628315</v>
      </c>
      <c r="N188" s="16"/>
      <c r="O188" s="4">
        <v>-0.36</v>
      </c>
      <c r="P188" s="4">
        <f t="shared" si="43"/>
        <v>-1.4916125502287785</v>
      </c>
      <c r="Q188" s="4">
        <f t="shared" si="44"/>
        <v>-1.118709412671584</v>
      </c>
      <c r="R188" s="4">
        <f>P188*諸条件!L$21</f>
        <v>-0.94548201992422898</v>
      </c>
      <c r="S188" s="4">
        <f t="shared" si="48"/>
        <v>1.4812730447923632</v>
      </c>
      <c r="T188" s="4">
        <f t="shared" si="56"/>
        <v>0.6750949823299961</v>
      </c>
      <c r="U188" s="4">
        <f t="shared" si="57"/>
        <v>0.45575323516713773</v>
      </c>
      <c r="V188" s="4">
        <f t="shared" si="45"/>
        <v>0.34181492637535327</v>
      </c>
      <c r="W188" s="4">
        <f t="shared" si="46"/>
        <v>0.8092943397412744</v>
      </c>
    </row>
    <row r="189" spans="2:23" x14ac:dyDescent="0.15">
      <c r="B189" s="6">
        <v>-1.7</v>
      </c>
      <c r="C189" s="4">
        <f t="shared" si="55"/>
        <v>-2.6456319338372327</v>
      </c>
      <c r="D189" s="4">
        <f t="shared" si="58"/>
        <v>2.8283154578899672</v>
      </c>
      <c r="E189" s="4">
        <f t="shared" si="59"/>
        <v>-0.93540907060309908</v>
      </c>
      <c r="F189" s="4">
        <f t="shared" si="60"/>
        <v>0.35356734950140206</v>
      </c>
      <c r="G189" s="7">
        <f t="shared" si="47"/>
        <v>0.1250098706334466</v>
      </c>
      <c r="H189" s="7"/>
      <c r="I189" s="7"/>
      <c r="J189" s="7">
        <f t="shared" si="51"/>
        <v>0.75</v>
      </c>
      <c r="K189" s="7">
        <f t="shared" si="52"/>
        <v>0.75</v>
      </c>
      <c r="L189" s="7">
        <f t="shared" si="53"/>
        <v>4.1433681950799404</v>
      </c>
      <c r="M189" s="7">
        <f t="shared" si="54"/>
        <v>1.7757292264628315</v>
      </c>
      <c r="N189" s="16"/>
      <c r="O189" s="4">
        <v>-0.34</v>
      </c>
      <c r="P189" s="4">
        <f t="shared" si="43"/>
        <v>-1.4087451863271798</v>
      </c>
      <c r="Q189" s="4">
        <f t="shared" si="44"/>
        <v>-1.0565588897453848</v>
      </c>
      <c r="R189" s="4">
        <f>P189*諸条件!L$21</f>
        <v>-0.89295524103954971</v>
      </c>
      <c r="S189" s="4">
        <f t="shared" si="48"/>
        <v>1.4258903239349254</v>
      </c>
      <c r="T189" s="4">
        <f t="shared" si="56"/>
        <v>0.70131621150241974</v>
      </c>
      <c r="U189" s="4">
        <f t="shared" si="57"/>
        <v>0.49184442851610671</v>
      </c>
      <c r="V189" s="4">
        <f t="shared" si="45"/>
        <v>0.36888332138708002</v>
      </c>
      <c r="W189" s="4">
        <f t="shared" si="46"/>
        <v>0.87338252658895954</v>
      </c>
    </row>
    <row r="190" spans="2:23" x14ac:dyDescent="0.15">
      <c r="B190" s="6">
        <v>-1.6</v>
      </c>
      <c r="C190" s="4">
        <f t="shared" si="55"/>
        <v>-2.3755679532002296</v>
      </c>
      <c r="D190" s="4">
        <f t="shared" si="58"/>
        <v>2.5774644711948853</v>
      </c>
      <c r="E190" s="4">
        <f t="shared" si="59"/>
        <v>-0.92166855440647122</v>
      </c>
      <c r="F190" s="4">
        <f t="shared" si="60"/>
        <v>0.38797818987448957</v>
      </c>
      <c r="G190" s="7">
        <f t="shared" si="47"/>
        <v>0.15052707581828548</v>
      </c>
      <c r="H190" s="7"/>
      <c r="I190" s="7"/>
      <c r="J190" s="7">
        <f t="shared" si="51"/>
        <v>0.75</v>
      </c>
      <c r="K190" s="7">
        <f t="shared" si="52"/>
        <v>0.75</v>
      </c>
      <c r="L190" s="7">
        <f t="shared" si="53"/>
        <v>4.1433681950799404</v>
      </c>
      <c r="M190" s="7">
        <f t="shared" si="54"/>
        <v>1.7757292264628315</v>
      </c>
      <c r="N190" s="16"/>
      <c r="O190" s="4">
        <v>-0.32</v>
      </c>
      <c r="P190" s="4">
        <f t="shared" si="43"/>
        <v>-1.3258778224255809</v>
      </c>
      <c r="Q190" s="4">
        <f t="shared" si="44"/>
        <v>-0.99440836681918565</v>
      </c>
      <c r="R190" s="4">
        <f>P190*諸条件!L$21</f>
        <v>-0.84042846215487021</v>
      </c>
      <c r="S190" s="4">
        <f t="shared" si="48"/>
        <v>1.3744426282229296</v>
      </c>
      <c r="T190" s="4">
        <f t="shared" si="56"/>
        <v>0.72756765503769261</v>
      </c>
      <c r="U190" s="4">
        <f t="shared" si="57"/>
        <v>0.52935469265704682</v>
      </c>
      <c r="V190" s="4">
        <f t="shared" si="45"/>
        <v>0.39701601949278509</v>
      </c>
      <c r="W190" s="4">
        <f t="shared" si="46"/>
        <v>0.9399905989163676</v>
      </c>
    </row>
    <row r="191" spans="2:23" x14ac:dyDescent="0.15">
      <c r="B191" s="6">
        <v>-1.5</v>
      </c>
      <c r="C191" s="4">
        <f t="shared" si="55"/>
        <v>-2.1292794550948173</v>
      </c>
      <c r="D191" s="4">
        <f t="shared" si="58"/>
        <v>2.3524096152432472</v>
      </c>
      <c r="E191" s="4">
        <f t="shared" si="59"/>
        <v>-0.9051482536448664</v>
      </c>
      <c r="F191" s="4">
        <f t="shared" si="60"/>
        <v>0.42509603494228049</v>
      </c>
      <c r="G191" s="7">
        <f t="shared" si="47"/>
        <v>0.18070663892364855</v>
      </c>
      <c r="H191" s="7"/>
      <c r="I191" s="7"/>
      <c r="J191" s="7">
        <f t="shared" si="51"/>
        <v>0.75</v>
      </c>
      <c r="K191" s="7">
        <f t="shared" si="52"/>
        <v>0.75</v>
      </c>
      <c r="L191" s="7">
        <f t="shared" si="53"/>
        <v>4.1433681950799404</v>
      </c>
      <c r="M191" s="7">
        <f t="shared" si="54"/>
        <v>1.7757292264628315</v>
      </c>
      <c r="N191" s="16"/>
      <c r="O191" s="4">
        <v>-0.3</v>
      </c>
      <c r="P191" s="4">
        <f t="shared" si="43"/>
        <v>-1.2430104585239821</v>
      </c>
      <c r="Q191" s="4">
        <f t="shared" si="44"/>
        <v>-0.93225784389298649</v>
      </c>
      <c r="R191" s="4">
        <f>P191*諸条件!L$21</f>
        <v>-0.78790168327019083</v>
      </c>
      <c r="S191" s="4">
        <f t="shared" si="48"/>
        <v>1.3267879776086098</v>
      </c>
      <c r="T191" s="4">
        <f t="shared" si="56"/>
        <v>0.75369992559202315</v>
      </c>
      <c r="U191" s="4">
        <f t="shared" si="57"/>
        <v>0.56806357783742123</v>
      </c>
      <c r="V191" s="4">
        <f t="shared" si="45"/>
        <v>0.42604768337806592</v>
      </c>
      <c r="W191" s="4">
        <f t="shared" si="46"/>
        <v>1.0087270976549525</v>
      </c>
    </row>
    <row r="192" spans="2:23" x14ac:dyDescent="0.15">
      <c r="B192" s="6">
        <v>-1.4</v>
      </c>
      <c r="C192" s="4">
        <f t="shared" si="55"/>
        <v>-1.9043015014515341</v>
      </c>
      <c r="D192" s="4">
        <f t="shared" si="58"/>
        <v>2.1508984653931407</v>
      </c>
      <c r="E192" s="4">
        <f t="shared" si="59"/>
        <v>-0.88535164820226242</v>
      </c>
      <c r="F192" s="4">
        <f t="shared" si="60"/>
        <v>0.46492199240898163</v>
      </c>
      <c r="G192" s="7">
        <f t="shared" si="47"/>
        <v>0.21615245902553717</v>
      </c>
      <c r="H192" s="7"/>
      <c r="I192" s="7"/>
      <c r="J192" s="7">
        <f t="shared" si="51"/>
        <v>0.75</v>
      </c>
      <c r="K192" s="7">
        <f t="shared" si="52"/>
        <v>0.75</v>
      </c>
      <c r="L192" s="7">
        <f t="shared" si="53"/>
        <v>4.1433681950799404</v>
      </c>
      <c r="M192" s="7">
        <f t="shared" si="54"/>
        <v>1.7757292264628315</v>
      </c>
      <c r="N192" s="16"/>
      <c r="O192" s="4">
        <v>-0.28000000000000003</v>
      </c>
      <c r="P192" s="4">
        <f t="shared" si="43"/>
        <v>-1.1601430946223834</v>
      </c>
      <c r="Q192" s="4">
        <f t="shared" si="44"/>
        <v>-0.87010732096678756</v>
      </c>
      <c r="R192" s="4">
        <f>P192*諸条件!L$21</f>
        <v>-0.73537490438551156</v>
      </c>
      <c r="S192" s="4">
        <f t="shared" si="48"/>
        <v>1.2827948596991001</v>
      </c>
      <c r="T192" s="4">
        <f t="shared" si="56"/>
        <v>0.77954786959043931</v>
      </c>
      <c r="U192" s="4">
        <f t="shared" si="57"/>
        <v>0.60769488098299262</v>
      </c>
      <c r="V192" s="4">
        <f t="shared" si="45"/>
        <v>0.45577116073724444</v>
      </c>
      <c r="W192" s="4">
        <f t="shared" si="46"/>
        <v>1.0791015609333519</v>
      </c>
    </row>
    <row r="193" spans="2:23" x14ac:dyDescent="0.15">
      <c r="B193" s="6">
        <v>-1.3</v>
      </c>
      <c r="C193" s="4">
        <f t="shared" si="55"/>
        <v>-1.698382437292616</v>
      </c>
      <c r="D193" s="4">
        <f t="shared" si="58"/>
        <v>1.9709142303266285</v>
      </c>
      <c r="E193" s="4">
        <f t="shared" si="59"/>
        <v>-0.86172315931330645</v>
      </c>
      <c r="F193" s="4">
        <f t="shared" si="60"/>
        <v>0.50737875074060201</v>
      </c>
      <c r="G193" s="7">
        <f t="shared" si="47"/>
        <v>0.25743319670309395</v>
      </c>
      <c r="H193" s="7"/>
      <c r="I193" s="7"/>
      <c r="J193" s="7">
        <f t="shared" si="51"/>
        <v>0.75</v>
      </c>
      <c r="K193" s="7">
        <f t="shared" si="52"/>
        <v>0.75</v>
      </c>
      <c r="L193" s="7">
        <f t="shared" si="53"/>
        <v>4.1433681950799404</v>
      </c>
      <c r="M193" s="7">
        <f t="shared" si="54"/>
        <v>1.7757292264628315</v>
      </c>
      <c r="N193" s="16"/>
      <c r="O193" s="4">
        <v>-0.26</v>
      </c>
      <c r="P193" s="4">
        <f t="shared" si="43"/>
        <v>-1.0772757307207845</v>
      </c>
      <c r="Q193" s="4">
        <f t="shared" si="44"/>
        <v>-0.8079567980405884</v>
      </c>
      <c r="R193" s="4">
        <f>P193*諸条件!L$21</f>
        <v>-0.68284812550083207</v>
      </c>
      <c r="S193" s="4">
        <f t="shared" si="48"/>
        <v>1.2423418668220894</v>
      </c>
      <c r="T193" s="4">
        <f t="shared" si="56"/>
        <v>0.80493141759602782</v>
      </c>
      <c r="U193" s="4">
        <f t="shared" si="57"/>
        <v>0.64791458703315097</v>
      </c>
      <c r="V193" s="4">
        <f t="shared" si="45"/>
        <v>0.4859359402748632</v>
      </c>
      <c r="W193" s="4">
        <f t="shared" si="46"/>
        <v>1.1505208684463621</v>
      </c>
    </row>
    <row r="194" spans="2:23" x14ac:dyDescent="0.15">
      <c r="B194" s="6">
        <v>-1.2</v>
      </c>
      <c r="C194" s="4">
        <f t="shared" si="55"/>
        <v>-1.5094613554121725</v>
      </c>
      <c r="D194" s="4">
        <f t="shared" si="58"/>
        <v>1.8106555673243747</v>
      </c>
      <c r="E194" s="4">
        <f t="shared" si="59"/>
        <v>-0.83365460701215521</v>
      </c>
      <c r="F194" s="4">
        <f t="shared" si="60"/>
        <v>0.55228615427820482</v>
      </c>
      <c r="G194" s="7">
        <f t="shared" si="47"/>
        <v>0.30501999620740905</v>
      </c>
      <c r="H194" s="7"/>
      <c r="I194" s="7"/>
      <c r="J194" s="7">
        <f t="shared" si="51"/>
        <v>0.75</v>
      </c>
      <c r="K194" s="7">
        <f t="shared" si="52"/>
        <v>0.75</v>
      </c>
      <c r="L194" s="7">
        <f t="shared" si="53"/>
        <v>4.1433681950799404</v>
      </c>
      <c r="M194" s="7">
        <f t="shared" si="54"/>
        <v>1.7757292264628315</v>
      </c>
      <c r="N194" s="16"/>
      <c r="O194" s="4">
        <v>-0.24</v>
      </c>
      <c r="P194" s="4">
        <f t="shared" si="43"/>
        <v>-0.99440836681918565</v>
      </c>
      <c r="Q194" s="4">
        <f t="shared" si="44"/>
        <v>-0.74580627511438924</v>
      </c>
      <c r="R194" s="4">
        <f>P194*諸条件!L$21</f>
        <v>-0.63032134661615269</v>
      </c>
      <c r="S194" s="4">
        <f t="shared" si="48"/>
        <v>1.2053173609774399</v>
      </c>
      <c r="T194" s="4">
        <f t="shared" si="56"/>
        <v>0.82965701181725293</v>
      </c>
      <c r="U194" s="4">
        <f t="shared" si="57"/>
        <v>0.68833075725753334</v>
      </c>
      <c r="V194" s="4">
        <f t="shared" si="45"/>
        <v>0.51624806794315004</v>
      </c>
      <c r="W194" s="4">
        <f t="shared" si="46"/>
        <v>1.2222890431354947</v>
      </c>
    </row>
    <row r="195" spans="2:23" x14ac:dyDescent="0.15">
      <c r="B195" s="6">
        <v>-1.1000000000000001</v>
      </c>
      <c r="C195" s="4">
        <f t="shared" si="55"/>
        <v>-1.3356474701241769</v>
      </c>
      <c r="D195" s="4">
        <f t="shared" si="58"/>
        <v>1.6685185538222564</v>
      </c>
      <c r="E195" s="4">
        <f t="shared" si="59"/>
        <v>-0.8004990217606297</v>
      </c>
      <c r="F195" s="4">
        <f t="shared" si="60"/>
        <v>0.59933406057079286</v>
      </c>
      <c r="G195" s="7">
        <f t="shared" si="47"/>
        <v>0.35920131616027479</v>
      </c>
      <c r="H195" s="7"/>
      <c r="I195" s="7"/>
      <c r="J195" s="7">
        <f t="shared" si="51"/>
        <v>0.75</v>
      </c>
      <c r="K195" s="7">
        <f t="shared" si="52"/>
        <v>0.75</v>
      </c>
      <c r="L195" s="7">
        <f t="shared" si="53"/>
        <v>4.1433681950799404</v>
      </c>
      <c r="M195" s="7">
        <f t="shared" si="54"/>
        <v>1.7757292264628315</v>
      </c>
      <c r="N195" s="16"/>
      <c r="O195" s="4">
        <v>-0.22</v>
      </c>
      <c r="P195" s="4">
        <f t="shared" si="43"/>
        <v>-0.91154100291758688</v>
      </c>
      <c r="Q195" s="4">
        <f t="shared" si="44"/>
        <v>-0.68365575218819019</v>
      </c>
      <c r="R195" s="4">
        <f>P195*諸条件!L$21</f>
        <v>-0.57779456773147331</v>
      </c>
      <c r="S195" s="4">
        <f t="shared" si="48"/>
        <v>1.1716191657501422</v>
      </c>
      <c r="T195" s="4">
        <f t="shared" si="56"/>
        <v>0.85351966682769209</v>
      </c>
      <c r="U195" s="4">
        <f t="shared" si="57"/>
        <v>0.7284958216616545</v>
      </c>
      <c r="V195" s="4">
        <f t="shared" si="45"/>
        <v>0.5463718662462409</v>
      </c>
      <c r="W195" s="4">
        <f t="shared" si="46"/>
        <v>1.2936113218806546</v>
      </c>
    </row>
    <row r="196" spans="2:23" x14ac:dyDescent="0.15">
      <c r="B196" s="6">
        <v>-1</v>
      </c>
      <c r="C196" s="4">
        <f t="shared" si="55"/>
        <v>-1.1752011936438014</v>
      </c>
      <c r="D196" s="4">
        <f t="shared" si="58"/>
        <v>1.5430806348152437</v>
      </c>
      <c r="E196" s="4">
        <f t="shared" si="59"/>
        <v>-0.76159415595576485</v>
      </c>
      <c r="F196" s="4">
        <f t="shared" si="60"/>
        <v>0.64805427366388546</v>
      </c>
      <c r="G196" s="7">
        <f t="shared" si="47"/>
        <v>0.41997434161402614</v>
      </c>
      <c r="H196" s="7"/>
      <c r="I196" s="7"/>
      <c r="J196" s="7">
        <f t="shared" si="51"/>
        <v>0.75</v>
      </c>
      <c r="K196" s="7">
        <f t="shared" si="52"/>
        <v>0.75</v>
      </c>
      <c r="L196" s="7">
        <f t="shared" si="53"/>
        <v>4.1433681950799404</v>
      </c>
      <c r="M196" s="7">
        <f t="shared" si="54"/>
        <v>1.7757292264628315</v>
      </c>
      <c r="N196" s="16"/>
      <c r="O196" s="4">
        <v>-0.2</v>
      </c>
      <c r="P196" s="4">
        <f t="shared" si="43"/>
        <v>-0.82867363901598812</v>
      </c>
      <c r="Q196" s="4">
        <f t="shared" si="44"/>
        <v>-0.62150522926199114</v>
      </c>
      <c r="R196" s="4">
        <f>P196*諸条件!L$21</f>
        <v>-0.52526778884679393</v>
      </c>
      <c r="S196" s="4">
        <f t="shared" si="48"/>
        <v>1.1411542843343767</v>
      </c>
      <c r="T196" s="4">
        <f t="shared" si="56"/>
        <v>0.87630569654592283</v>
      </c>
      <c r="U196" s="4">
        <f t="shared" si="57"/>
        <v>0.76791167379883496</v>
      </c>
      <c r="V196" s="4">
        <f t="shared" si="45"/>
        <v>0.57593375534912616</v>
      </c>
      <c r="W196" s="4">
        <f t="shared" si="46"/>
        <v>1.3636032025065834</v>
      </c>
    </row>
    <row r="197" spans="2:23" x14ac:dyDescent="0.15">
      <c r="B197" s="6">
        <v>-0.9</v>
      </c>
      <c r="C197" s="4">
        <f t="shared" si="55"/>
        <v>-1.0265167257081755</v>
      </c>
      <c r="D197" s="4">
        <f t="shared" si="58"/>
        <v>1.4330863854487745</v>
      </c>
      <c r="E197" s="4">
        <f t="shared" si="59"/>
        <v>-0.71629787019902458</v>
      </c>
      <c r="F197" s="4">
        <f t="shared" si="60"/>
        <v>0.69779464110033218</v>
      </c>
      <c r="G197" s="7">
        <f t="shared" si="47"/>
        <v>0.48691736114834139</v>
      </c>
      <c r="H197" s="7"/>
      <c r="I197" s="7"/>
      <c r="J197" s="7">
        <f t="shared" si="51"/>
        <v>0.75</v>
      </c>
      <c r="K197" s="7">
        <f t="shared" si="52"/>
        <v>0.75</v>
      </c>
      <c r="L197" s="7">
        <f t="shared" si="53"/>
        <v>4.1433681950799404</v>
      </c>
      <c r="M197" s="7">
        <f t="shared" si="54"/>
        <v>1.7757292264628315</v>
      </c>
      <c r="N197" s="16"/>
      <c r="O197" s="4">
        <v>-0.18</v>
      </c>
      <c r="P197" s="4">
        <f t="shared" si="43"/>
        <v>-0.74580627511438924</v>
      </c>
      <c r="Q197" s="4">
        <f t="shared" si="44"/>
        <v>-0.55935470633579198</v>
      </c>
      <c r="R197" s="4">
        <f>P197*諸条件!L$21</f>
        <v>-0.47274100996211449</v>
      </c>
      <c r="S197" s="4">
        <f t="shared" si="48"/>
        <v>1.1138386428905138</v>
      </c>
      <c r="T197" s="4">
        <f t="shared" si="56"/>
        <v>0.8977961093223592</v>
      </c>
      <c r="U197" s="4">
        <f t="shared" si="57"/>
        <v>0.80603785391436555</v>
      </c>
      <c r="V197" s="4">
        <f t="shared" si="45"/>
        <v>0.60452839043577411</v>
      </c>
      <c r="W197" s="4">
        <f t="shared" si="46"/>
        <v>1.4313049748311171</v>
      </c>
    </row>
    <row r="198" spans="2:23" x14ac:dyDescent="0.15">
      <c r="B198" s="6">
        <v>-0.8</v>
      </c>
      <c r="C198" s="4">
        <f t="shared" si="55"/>
        <v>-0.88810598218762304</v>
      </c>
      <c r="D198" s="4">
        <f t="shared" si="58"/>
        <v>1.3374349463048447</v>
      </c>
      <c r="E198" s="4">
        <f t="shared" si="59"/>
        <v>-0.66403677026784891</v>
      </c>
      <c r="F198" s="4">
        <f t="shared" si="60"/>
        <v>0.74769991823741955</v>
      </c>
      <c r="G198" s="7">
        <f t="shared" si="47"/>
        <v>0.55905516773224384</v>
      </c>
      <c r="H198" s="7"/>
      <c r="I198" s="7"/>
      <c r="J198" s="7">
        <f t="shared" si="51"/>
        <v>0.75</v>
      </c>
      <c r="K198" s="7">
        <f t="shared" si="52"/>
        <v>0.75</v>
      </c>
      <c r="L198" s="7">
        <f t="shared" si="53"/>
        <v>4.1433681950799404</v>
      </c>
      <c r="M198" s="7">
        <f t="shared" si="54"/>
        <v>1.7757292264628315</v>
      </c>
      <c r="N198" s="16"/>
      <c r="O198" s="4">
        <v>-0.16</v>
      </c>
      <c r="P198" s="4">
        <f t="shared" ref="P198:P261" si="61">O198*L198</f>
        <v>-0.66293891121279047</v>
      </c>
      <c r="Q198" s="4">
        <f t="shared" ref="Q198:Q261" si="62">K198*P198</f>
        <v>-0.49720418340959283</v>
      </c>
      <c r="R198" s="4">
        <f>P198*諸条件!L$21</f>
        <v>-0.42021423107743511</v>
      </c>
      <c r="S198" s="4">
        <f t="shared" si="48"/>
        <v>1.089596858526797</v>
      </c>
      <c r="T198" s="4">
        <f t="shared" si="56"/>
        <v>0.91777063431704686</v>
      </c>
      <c r="U198" s="4">
        <f t="shared" si="57"/>
        <v>0.84230293721471461</v>
      </c>
      <c r="V198" s="4">
        <f t="shared" ref="V198:V261" si="63">J198*U198</f>
        <v>0.6317272029110359</v>
      </c>
      <c r="W198" s="4">
        <f t="shared" ref="W198:W261" si="64">M198*U198</f>
        <v>1.4957019431476561</v>
      </c>
    </row>
    <row r="199" spans="2:23" x14ac:dyDescent="0.15">
      <c r="B199" s="6">
        <v>-0.7</v>
      </c>
      <c r="C199" s="4">
        <f t="shared" si="55"/>
        <v>-0.75858370183953361</v>
      </c>
      <c r="D199" s="4">
        <f t="shared" si="58"/>
        <v>1.255169005630943</v>
      </c>
      <c r="E199" s="4">
        <f t="shared" si="59"/>
        <v>-0.60436777711716361</v>
      </c>
      <c r="F199" s="4">
        <f t="shared" si="60"/>
        <v>0.79670545999287501</v>
      </c>
      <c r="G199" s="7">
        <f t="shared" ref="G199:G262" si="65">F199^2</f>
        <v>0.63473958998245861</v>
      </c>
      <c r="H199" s="7"/>
      <c r="I199" s="7"/>
      <c r="J199" s="7">
        <f t="shared" si="51"/>
        <v>0.75</v>
      </c>
      <c r="K199" s="7">
        <f t="shared" si="52"/>
        <v>0.75</v>
      </c>
      <c r="L199" s="7">
        <f t="shared" si="53"/>
        <v>4.1433681950799404</v>
      </c>
      <c r="M199" s="7">
        <f t="shared" si="54"/>
        <v>1.7757292264628315</v>
      </c>
      <c r="N199" s="16"/>
      <c r="O199" s="4">
        <v>-0.14000000000000001</v>
      </c>
      <c r="P199" s="4">
        <f t="shared" si="61"/>
        <v>-0.5800715473111917</v>
      </c>
      <c r="Q199" s="4">
        <f t="shared" si="62"/>
        <v>-0.43505366048339378</v>
      </c>
      <c r="R199" s="4">
        <f>P199*諸条件!L$21</f>
        <v>-0.36768745219275578</v>
      </c>
      <c r="S199" s="4">
        <f t="shared" ref="S199:S262" si="66">COSH(R199)</f>
        <v>1.0683620312654087</v>
      </c>
      <c r="T199" s="4">
        <f t="shared" si="56"/>
        <v>0.93601229801808083</v>
      </c>
      <c r="U199" s="4">
        <f t="shared" si="57"/>
        <v>0.8761190220410886</v>
      </c>
      <c r="V199" s="4">
        <f t="shared" si="63"/>
        <v>0.65708926653081645</v>
      </c>
      <c r="W199" s="4">
        <f t="shared" si="64"/>
        <v>1.5557501532983946</v>
      </c>
    </row>
    <row r="200" spans="2:23" x14ac:dyDescent="0.15">
      <c r="B200" s="6">
        <v>-0.6</v>
      </c>
      <c r="C200" s="4">
        <f t="shared" si="55"/>
        <v>-0.63665358214824119</v>
      </c>
      <c r="D200" s="4">
        <f t="shared" si="58"/>
        <v>1.1854652182422676</v>
      </c>
      <c r="E200" s="4">
        <f t="shared" si="59"/>
        <v>-0.5370495669980353</v>
      </c>
      <c r="F200" s="4">
        <f t="shared" si="60"/>
        <v>0.84355068762180674</v>
      </c>
      <c r="G200" s="7">
        <f t="shared" si="65"/>
        <v>0.71157776258722294</v>
      </c>
      <c r="H200" s="7"/>
      <c r="I200" s="7"/>
      <c r="J200" s="7">
        <f t="shared" ref="J200:J263" si="67">J199</f>
        <v>0.75</v>
      </c>
      <c r="K200" s="7">
        <f t="shared" ref="K200:K263" si="68">K199</f>
        <v>0.75</v>
      </c>
      <c r="L200" s="7">
        <f t="shared" ref="L200:L263" si="69">L199</f>
        <v>4.1433681950799404</v>
      </c>
      <c r="M200" s="7">
        <f t="shared" ref="M200:M263" si="70">M199</f>
        <v>1.7757292264628315</v>
      </c>
      <c r="N200" s="16"/>
      <c r="O200" s="4">
        <v>-0.12</v>
      </c>
      <c r="P200" s="4">
        <f t="shared" si="61"/>
        <v>-0.49720418340959283</v>
      </c>
      <c r="Q200" s="4">
        <f t="shared" si="62"/>
        <v>-0.37290313755719462</v>
      </c>
      <c r="R200" s="4">
        <f>P200*諸条件!L$21</f>
        <v>-0.31516067330807634</v>
      </c>
      <c r="S200" s="4">
        <f t="shared" si="66"/>
        <v>1.0500755594188067</v>
      </c>
      <c r="T200" s="4">
        <f t="shared" si="56"/>
        <v>0.9523124226922085</v>
      </c>
      <c r="U200" s="4">
        <f t="shared" si="57"/>
        <v>0.90689895041390356</v>
      </c>
      <c r="V200" s="4">
        <f t="shared" si="63"/>
        <v>0.68017421281042767</v>
      </c>
      <c r="W200" s="4">
        <f t="shared" si="64"/>
        <v>1.6104069716984348</v>
      </c>
    </row>
    <row r="201" spans="2:23" x14ac:dyDescent="0.15">
      <c r="B201" s="6">
        <v>-0.5</v>
      </c>
      <c r="C201" s="4">
        <f t="shared" si="55"/>
        <v>-0.52109530549374738</v>
      </c>
      <c r="D201" s="4">
        <f t="shared" si="58"/>
        <v>1.1276259652063807</v>
      </c>
      <c r="E201" s="4">
        <f t="shared" si="59"/>
        <v>-0.46211715726000979</v>
      </c>
      <c r="F201" s="4">
        <f t="shared" si="60"/>
        <v>0.88681888397007402</v>
      </c>
      <c r="G201" s="7">
        <f t="shared" si="65"/>
        <v>0.78644773296592763</v>
      </c>
      <c r="H201" s="7"/>
      <c r="I201" s="7"/>
      <c r="J201" s="7">
        <f t="shared" si="67"/>
        <v>0.75</v>
      </c>
      <c r="K201" s="7">
        <f t="shared" si="68"/>
        <v>0.75</v>
      </c>
      <c r="L201" s="7">
        <f t="shared" si="69"/>
        <v>4.1433681950799404</v>
      </c>
      <c r="M201" s="7">
        <f t="shared" si="70"/>
        <v>1.7757292264628315</v>
      </c>
      <c r="N201" s="16"/>
      <c r="O201" s="4">
        <v>-0.1</v>
      </c>
      <c r="P201" s="4">
        <f t="shared" si="61"/>
        <v>-0.41433681950799406</v>
      </c>
      <c r="Q201" s="4">
        <f t="shared" si="62"/>
        <v>-0.31075261463099557</v>
      </c>
      <c r="R201" s="4">
        <f>P201*諸条件!L$21</f>
        <v>-0.26263389442339696</v>
      </c>
      <c r="S201" s="4">
        <f t="shared" si="66"/>
        <v>1.0346869778668273</v>
      </c>
      <c r="T201" s="4">
        <f t="shared" si="56"/>
        <v>0.96647587279165337</v>
      </c>
      <c r="U201" s="4">
        <f t="shared" si="57"/>
        <v>0.93407561268838812</v>
      </c>
      <c r="V201" s="4">
        <f t="shared" si="63"/>
        <v>0.70055670951629112</v>
      </c>
      <c r="W201" s="4">
        <f t="shared" si="64"/>
        <v>1.6586653651769467</v>
      </c>
    </row>
    <row r="202" spans="2:23" x14ac:dyDescent="0.15">
      <c r="B202" s="6">
        <v>-0.4</v>
      </c>
      <c r="C202" s="4">
        <f t="shared" si="55"/>
        <v>-0.41075232580281551</v>
      </c>
      <c r="D202" s="4">
        <f t="shared" si="58"/>
        <v>1.0810723718384549</v>
      </c>
      <c r="E202" s="4">
        <f t="shared" si="59"/>
        <v>-0.3799489622552249</v>
      </c>
      <c r="F202" s="4">
        <f t="shared" si="60"/>
        <v>0.92500745190575495</v>
      </c>
      <c r="G202" s="7">
        <f t="shared" si="65"/>
        <v>0.8556387860811776</v>
      </c>
      <c r="H202" s="7"/>
      <c r="I202" s="7"/>
      <c r="J202" s="7">
        <f t="shared" si="67"/>
        <v>0.75</v>
      </c>
      <c r="K202" s="7">
        <f t="shared" si="68"/>
        <v>0.75</v>
      </c>
      <c r="L202" s="7">
        <f t="shared" si="69"/>
        <v>4.1433681950799404</v>
      </c>
      <c r="M202" s="7">
        <f t="shared" si="70"/>
        <v>1.7757292264628315</v>
      </c>
      <c r="N202" s="16"/>
      <c r="O202" s="4">
        <v>-0.08</v>
      </c>
      <c r="P202" s="4">
        <f t="shared" si="61"/>
        <v>-0.33146945560639524</v>
      </c>
      <c r="Q202" s="4">
        <f t="shared" si="62"/>
        <v>-0.24860209170479641</v>
      </c>
      <c r="R202" s="4">
        <f>P202*諸条件!L$21</f>
        <v>-0.21010711553871755</v>
      </c>
      <c r="S202" s="4">
        <f t="shared" si="66"/>
        <v>1.022153818788248</v>
      </c>
      <c r="T202" s="4">
        <f t="shared" si="56"/>
        <v>0.97832633564436411</v>
      </c>
      <c r="U202" s="4">
        <f t="shared" si="57"/>
        <v>0.95712241901532902</v>
      </c>
      <c r="V202" s="4">
        <f t="shared" si="63"/>
        <v>0.71784181426149674</v>
      </c>
      <c r="W202" s="4">
        <f t="shared" si="64"/>
        <v>1.6995902527483242</v>
      </c>
    </row>
    <row r="203" spans="2:23" x14ac:dyDescent="0.15">
      <c r="B203" s="6">
        <v>-0.3</v>
      </c>
      <c r="C203" s="4">
        <f t="shared" si="55"/>
        <v>-0.3045202934471426</v>
      </c>
      <c r="D203" s="4">
        <f t="shared" si="58"/>
        <v>1.0453385141288605</v>
      </c>
      <c r="E203" s="4">
        <f t="shared" si="59"/>
        <v>-0.2913126124515909</v>
      </c>
      <c r="F203" s="4">
        <f t="shared" si="60"/>
        <v>0.95662791190024832</v>
      </c>
      <c r="G203" s="7">
        <f t="shared" si="65"/>
        <v>0.91513696182662929</v>
      </c>
      <c r="H203" s="7"/>
      <c r="I203" s="7"/>
      <c r="J203" s="7">
        <f t="shared" si="67"/>
        <v>0.75</v>
      </c>
      <c r="K203" s="7">
        <f t="shared" si="68"/>
        <v>0.75</v>
      </c>
      <c r="L203" s="7">
        <f t="shared" si="69"/>
        <v>4.1433681950799404</v>
      </c>
      <c r="M203" s="7">
        <f t="shared" si="70"/>
        <v>1.7757292264628315</v>
      </c>
      <c r="N203" s="16"/>
      <c r="O203" s="4">
        <v>-0.06</v>
      </c>
      <c r="P203" s="4">
        <f t="shared" si="61"/>
        <v>-0.24860209170479641</v>
      </c>
      <c r="Q203" s="4">
        <f t="shared" si="62"/>
        <v>-0.18645156877859731</v>
      </c>
      <c r="R203" s="4">
        <f>P203*諸条件!L$21</f>
        <v>-0.15758033665403817</v>
      </c>
      <c r="S203" s="4">
        <f t="shared" si="66"/>
        <v>1.0124414944624718</v>
      </c>
      <c r="T203" s="4">
        <f t="shared" si="56"/>
        <v>0.98771139415904985</v>
      </c>
      <c r="U203" s="4">
        <f t="shared" si="57"/>
        <v>0.97557379815161394</v>
      </c>
      <c r="V203" s="4">
        <f t="shared" si="63"/>
        <v>0.73168034861371045</v>
      </c>
      <c r="W203" s="4">
        <f t="shared" si="64"/>
        <v>1.7323549059491719</v>
      </c>
    </row>
    <row r="204" spans="2:23" x14ac:dyDescent="0.15">
      <c r="B204" s="6">
        <v>-0.2</v>
      </c>
      <c r="C204" s="4">
        <f t="shared" si="55"/>
        <v>-0.20133600254109402</v>
      </c>
      <c r="D204" s="4">
        <f t="shared" si="58"/>
        <v>1.0200667556190759</v>
      </c>
      <c r="E204" s="4">
        <f t="shared" si="59"/>
        <v>-0.19737532022490403</v>
      </c>
      <c r="F204" s="4">
        <f t="shared" si="60"/>
        <v>0.98032799764472534</v>
      </c>
      <c r="G204" s="7">
        <f t="shared" si="65"/>
        <v>0.96104298296611657</v>
      </c>
      <c r="H204" s="7"/>
      <c r="I204" s="7"/>
      <c r="J204" s="7">
        <f t="shared" si="67"/>
        <v>0.75</v>
      </c>
      <c r="K204" s="7">
        <f t="shared" si="68"/>
        <v>0.75</v>
      </c>
      <c r="L204" s="7">
        <f t="shared" si="69"/>
        <v>4.1433681950799404</v>
      </c>
      <c r="M204" s="7">
        <f t="shared" si="70"/>
        <v>1.7757292264628315</v>
      </c>
      <c r="N204" s="16"/>
      <c r="O204" s="4">
        <v>-0.04</v>
      </c>
      <c r="P204" s="4">
        <f t="shared" si="61"/>
        <v>-0.16573472780319762</v>
      </c>
      <c r="Q204" s="4">
        <f t="shared" si="62"/>
        <v>-0.12430104585239821</v>
      </c>
      <c r="R204" s="4">
        <f>P204*諸条件!L$21</f>
        <v>-0.10505355776935878</v>
      </c>
      <c r="S204" s="4">
        <f t="shared" si="66"/>
        <v>1.0055232018179012</v>
      </c>
      <c r="T204" s="4">
        <f t="shared" si="56"/>
        <v>0.99450713637644983</v>
      </c>
      <c r="U204" s="4">
        <f t="shared" si="57"/>
        <v>0.98904444430368654</v>
      </c>
      <c r="V204" s="4">
        <f t="shared" si="63"/>
        <v>0.74178333322776491</v>
      </c>
      <c r="W204" s="4">
        <f t="shared" si="64"/>
        <v>1.7562751260207463</v>
      </c>
    </row>
    <row r="205" spans="2:23" x14ac:dyDescent="0.15">
      <c r="B205" s="6">
        <v>-0.1</v>
      </c>
      <c r="C205" s="4">
        <f t="shared" si="55"/>
        <v>-0.10016675001984403</v>
      </c>
      <c r="D205" s="4">
        <f t="shared" si="58"/>
        <v>1.0050041680558035</v>
      </c>
      <c r="E205" s="4">
        <f t="shared" si="59"/>
        <v>-9.9667994624955833E-2</v>
      </c>
      <c r="F205" s="4">
        <f t="shared" si="60"/>
        <v>0.99502074895322656</v>
      </c>
      <c r="G205" s="7">
        <f t="shared" si="65"/>
        <v>0.99006629084743991</v>
      </c>
      <c r="H205" s="7"/>
      <c r="I205" s="7"/>
      <c r="J205" s="7">
        <f t="shared" si="67"/>
        <v>0.75</v>
      </c>
      <c r="K205" s="7">
        <f t="shared" si="68"/>
        <v>0.75</v>
      </c>
      <c r="L205" s="7">
        <f t="shared" si="69"/>
        <v>4.1433681950799404</v>
      </c>
      <c r="M205" s="7">
        <f t="shared" si="70"/>
        <v>1.7757292264628315</v>
      </c>
      <c r="N205" s="16"/>
      <c r="O205" s="4">
        <v>-0.02</v>
      </c>
      <c r="P205" s="4">
        <f t="shared" si="61"/>
        <v>-8.2867363901598809E-2</v>
      </c>
      <c r="Q205" s="4">
        <f t="shared" si="62"/>
        <v>-6.2150522926199103E-2</v>
      </c>
      <c r="R205" s="4">
        <f>P205*諸条件!L$21</f>
        <v>-5.2526778884679388E-2</v>
      </c>
      <c r="S205" s="4">
        <f t="shared" si="66"/>
        <v>1.0013798484635841</v>
      </c>
      <c r="T205" s="4">
        <f t="shared" si="56"/>
        <v>0.99862205289461214</v>
      </c>
      <c r="U205" s="4">
        <f t="shared" si="57"/>
        <v>0.99724600452744949</v>
      </c>
      <c r="V205" s="4">
        <f t="shared" si="63"/>
        <v>0.74793450339558709</v>
      </c>
      <c r="W205" s="4">
        <f t="shared" si="64"/>
        <v>1.7708388762126772</v>
      </c>
    </row>
    <row r="206" spans="2:23" x14ac:dyDescent="0.15">
      <c r="B206" s="6">
        <v>0</v>
      </c>
      <c r="C206" s="4">
        <f t="shared" si="55"/>
        <v>0</v>
      </c>
      <c r="D206" s="4">
        <f t="shared" si="58"/>
        <v>1</v>
      </c>
      <c r="E206" s="4">
        <f t="shared" si="59"/>
        <v>0</v>
      </c>
      <c r="F206" s="4">
        <f t="shared" si="60"/>
        <v>1</v>
      </c>
      <c r="G206" s="7">
        <f t="shared" si="65"/>
        <v>1</v>
      </c>
      <c r="H206" s="7"/>
      <c r="I206" s="7"/>
      <c r="J206" s="7">
        <f t="shared" si="67"/>
        <v>0.75</v>
      </c>
      <c r="K206" s="7">
        <f t="shared" si="68"/>
        <v>0.75</v>
      </c>
      <c r="L206" s="7">
        <f t="shared" si="69"/>
        <v>4.1433681950799404</v>
      </c>
      <c r="M206" s="7">
        <f t="shared" si="70"/>
        <v>1.7757292264628315</v>
      </c>
      <c r="N206" s="16"/>
      <c r="O206" s="4">
        <v>0</v>
      </c>
      <c r="P206" s="4">
        <f t="shared" si="61"/>
        <v>0</v>
      </c>
      <c r="Q206" s="4">
        <f t="shared" si="62"/>
        <v>0</v>
      </c>
      <c r="R206" s="4">
        <f>P206*諸条件!L$21</f>
        <v>0</v>
      </c>
      <c r="S206" s="4">
        <f t="shared" si="66"/>
        <v>1</v>
      </c>
      <c r="T206" s="4">
        <f t="shared" si="56"/>
        <v>1</v>
      </c>
      <c r="U206" s="4">
        <f t="shared" si="57"/>
        <v>1</v>
      </c>
      <c r="V206" s="4">
        <f t="shared" si="63"/>
        <v>0.75</v>
      </c>
      <c r="W206" s="4">
        <f t="shared" si="64"/>
        <v>1.7757292264628315</v>
      </c>
    </row>
    <row r="207" spans="2:23" x14ac:dyDescent="0.15">
      <c r="B207" s="6">
        <v>0.1</v>
      </c>
      <c r="C207" s="4">
        <f t="shared" si="55"/>
        <v>0.10016675001984403</v>
      </c>
      <c r="D207" s="4">
        <f t="shared" si="58"/>
        <v>1.0050041680558035</v>
      </c>
      <c r="E207" s="4">
        <f t="shared" si="59"/>
        <v>9.9667994624955833E-2</v>
      </c>
      <c r="F207" s="4">
        <f t="shared" si="60"/>
        <v>0.99502074895322656</v>
      </c>
      <c r="G207" s="7">
        <f t="shared" si="65"/>
        <v>0.99006629084743991</v>
      </c>
      <c r="H207" s="7"/>
      <c r="I207" s="7"/>
      <c r="J207" s="7">
        <f t="shared" si="67"/>
        <v>0.75</v>
      </c>
      <c r="K207" s="7">
        <f t="shared" si="68"/>
        <v>0.75</v>
      </c>
      <c r="L207" s="7">
        <f t="shared" si="69"/>
        <v>4.1433681950799404</v>
      </c>
      <c r="M207" s="7">
        <f t="shared" si="70"/>
        <v>1.7757292264628315</v>
      </c>
      <c r="N207" s="16"/>
      <c r="O207" s="4">
        <v>0.02</v>
      </c>
      <c r="P207" s="4">
        <f t="shared" si="61"/>
        <v>8.2867363901598809E-2</v>
      </c>
      <c r="Q207" s="4">
        <f t="shared" si="62"/>
        <v>6.2150522926199103E-2</v>
      </c>
      <c r="R207" s="4">
        <f>P207*諸条件!L$21</f>
        <v>5.2526778884679388E-2</v>
      </c>
      <c r="S207" s="4">
        <f t="shared" si="66"/>
        <v>1.0013798484635841</v>
      </c>
      <c r="T207" s="4">
        <f t="shared" si="56"/>
        <v>0.99862205289461214</v>
      </c>
      <c r="U207" s="4">
        <f t="shared" si="57"/>
        <v>0.99724600452744949</v>
      </c>
      <c r="V207" s="4">
        <f t="shared" si="63"/>
        <v>0.74793450339558709</v>
      </c>
      <c r="W207" s="4">
        <f t="shared" si="64"/>
        <v>1.7708388762126772</v>
      </c>
    </row>
    <row r="208" spans="2:23" x14ac:dyDescent="0.15">
      <c r="B208" s="6">
        <v>0.2</v>
      </c>
      <c r="C208" s="4">
        <f t="shared" si="55"/>
        <v>0.20133600254109402</v>
      </c>
      <c r="D208" s="4">
        <f t="shared" si="58"/>
        <v>1.0200667556190759</v>
      </c>
      <c r="E208" s="4">
        <f t="shared" si="59"/>
        <v>0.19737532022490403</v>
      </c>
      <c r="F208" s="4">
        <f t="shared" si="60"/>
        <v>0.98032799764472534</v>
      </c>
      <c r="G208" s="7">
        <f t="shared" si="65"/>
        <v>0.96104298296611657</v>
      </c>
      <c r="H208" s="7"/>
      <c r="I208" s="7"/>
      <c r="J208" s="7">
        <f t="shared" si="67"/>
        <v>0.75</v>
      </c>
      <c r="K208" s="7">
        <f t="shared" si="68"/>
        <v>0.75</v>
      </c>
      <c r="L208" s="7">
        <f t="shared" si="69"/>
        <v>4.1433681950799404</v>
      </c>
      <c r="M208" s="7">
        <f t="shared" si="70"/>
        <v>1.7757292264628315</v>
      </c>
      <c r="N208" s="16"/>
      <c r="O208" s="4">
        <v>0.04</v>
      </c>
      <c r="P208" s="4">
        <f t="shared" si="61"/>
        <v>0.16573472780319762</v>
      </c>
      <c r="Q208" s="4">
        <f t="shared" si="62"/>
        <v>0.12430104585239821</v>
      </c>
      <c r="R208" s="4">
        <f>P208*諸条件!L$21</f>
        <v>0.10505355776935878</v>
      </c>
      <c r="S208" s="4">
        <f t="shared" si="66"/>
        <v>1.0055232018179012</v>
      </c>
      <c r="T208" s="4">
        <f t="shared" si="56"/>
        <v>0.99450713637644983</v>
      </c>
      <c r="U208" s="4">
        <f t="shared" si="57"/>
        <v>0.98904444430368654</v>
      </c>
      <c r="V208" s="4">
        <f t="shared" si="63"/>
        <v>0.74178333322776491</v>
      </c>
      <c r="W208" s="4">
        <f t="shared" si="64"/>
        <v>1.7562751260207463</v>
      </c>
    </row>
    <row r="209" spans="2:23" x14ac:dyDescent="0.15">
      <c r="B209" s="6">
        <v>0.3</v>
      </c>
      <c r="C209" s="4">
        <f t="shared" si="55"/>
        <v>0.3045202934471426</v>
      </c>
      <c r="D209" s="4">
        <f t="shared" si="58"/>
        <v>1.0453385141288605</v>
      </c>
      <c r="E209" s="4">
        <f t="shared" si="59"/>
        <v>0.2913126124515909</v>
      </c>
      <c r="F209" s="4">
        <f t="shared" si="60"/>
        <v>0.95662791190024832</v>
      </c>
      <c r="G209" s="7">
        <f t="shared" si="65"/>
        <v>0.91513696182662929</v>
      </c>
      <c r="H209" s="7"/>
      <c r="I209" s="7"/>
      <c r="J209" s="7">
        <f t="shared" si="67"/>
        <v>0.75</v>
      </c>
      <c r="K209" s="7">
        <f t="shared" si="68"/>
        <v>0.75</v>
      </c>
      <c r="L209" s="7">
        <f t="shared" si="69"/>
        <v>4.1433681950799404</v>
      </c>
      <c r="M209" s="7">
        <f t="shared" si="70"/>
        <v>1.7757292264628315</v>
      </c>
      <c r="N209" s="16"/>
      <c r="O209" s="4">
        <v>0.06</v>
      </c>
      <c r="P209" s="4">
        <f t="shared" si="61"/>
        <v>0.24860209170479641</v>
      </c>
      <c r="Q209" s="4">
        <f t="shared" si="62"/>
        <v>0.18645156877859731</v>
      </c>
      <c r="R209" s="4">
        <f>P209*諸条件!L$21</f>
        <v>0.15758033665403817</v>
      </c>
      <c r="S209" s="4">
        <f t="shared" si="66"/>
        <v>1.0124414944624718</v>
      </c>
      <c r="T209" s="4">
        <f t="shared" si="56"/>
        <v>0.98771139415904985</v>
      </c>
      <c r="U209" s="4">
        <f t="shared" si="57"/>
        <v>0.97557379815161394</v>
      </c>
      <c r="V209" s="4">
        <f t="shared" si="63"/>
        <v>0.73168034861371045</v>
      </c>
      <c r="W209" s="4">
        <f t="shared" si="64"/>
        <v>1.7323549059491719</v>
      </c>
    </row>
    <row r="210" spans="2:23" x14ac:dyDescent="0.15">
      <c r="B210" s="6">
        <v>0.4</v>
      </c>
      <c r="C210" s="4">
        <f t="shared" si="55"/>
        <v>0.41075232580281551</v>
      </c>
      <c r="D210" s="4">
        <f t="shared" si="58"/>
        <v>1.0810723718384549</v>
      </c>
      <c r="E210" s="4">
        <f t="shared" si="59"/>
        <v>0.3799489622552249</v>
      </c>
      <c r="F210" s="4">
        <f t="shared" si="60"/>
        <v>0.92500745190575495</v>
      </c>
      <c r="G210" s="7">
        <f t="shared" si="65"/>
        <v>0.8556387860811776</v>
      </c>
      <c r="H210" s="7"/>
      <c r="I210" s="7"/>
      <c r="J210" s="7">
        <f t="shared" si="67"/>
        <v>0.75</v>
      </c>
      <c r="K210" s="7">
        <f t="shared" si="68"/>
        <v>0.75</v>
      </c>
      <c r="L210" s="7">
        <f t="shared" si="69"/>
        <v>4.1433681950799404</v>
      </c>
      <c r="M210" s="7">
        <f t="shared" si="70"/>
        <v>1.7757292264628315</v>
      </c>
      <c r="N210" s="16"/>
      <c r="O210" s="4">
        <v>0.08</v>
      </c>
      <c r="P210" s="4">
        <f t="shared" si="61"/>
        <v>0.33146945560639524</v>
      </c>
      <c r="Q210" s="4">
        <f t="shared" si="62"/>
        <v>0.24860209170479641</v>
      </c>
      <c r="R210" s="4">
        <f>P210*諸条件!L$21</f>
        <v>0.21010711553871755</v>
      </c>
      <c r="S210" s="4">
        <f t="shared" si="66"/>
        <v>1.022153818788248</v>
      </c>
      <c r="T210" s="4">
        <f t="shared" si="56"/>
        <v>0.97832633564436411</v>
      </c>
      <c r="U210" s="4">
        <f t="shared" si="57"/>
        <v>0.95712241901532902</v>
      </c>
      <c r="V210" s="4">
        <f t="shared" si="63"/>
        <v>0.71784181426149674</v>
      </c>
      <c r="W210" s="4">
        <f t="shared" si="64"/>
        <v>1.6995902527483242</v>
      </c>
    </row>
    <row r="211" spans="2:23" x14ac:dyDescent="0.15">
      <c r="B211" s="6">
        <v>0.5</v>
      </c>
      <c r="C211" s="4">
        <f t="shared" si="55"/>
        <v>0.52109530549374738</v>
      </c>
      <c r="D211" s="4">
        <f t="shared" si="58"/>
        <v>1.1276259652063807</v>
      </c>
      <c r="E211" s="4">
        <f t="shared" si="59"/>
        <v>0.46211715726000979</v>
      </c>
      <c r="F211" s="4">
        <f t="shared" si="60"/>
        <v>0.88681888397007402</v>
      </c>
      <c r="G211" s="7">
        <f t="shared" si="65"/>
        <v>0.78644773296592763</v>
      </c>
      <c r="H211" s="7"/>
      <c r="I211" s="7"/>
      <c r="J211" s="7">
        <f t="shared" si="67"/>
        <v>0.75</v>
      </c>
      <c r="K211" s="7">
        <f t="shared" si="68"/>
        <v>0.75</v>
      </c>
      <c r="L211" s="7">
        <f t="shared" si="69"/>
        <v>4.1433681950799404</v>
      </c>
      <c r="M211" s="7">
        <f t="shared" si="70"/>
        <v>1.7757292264628315</v>
      </c>
      <c r="N211" s="16"/>
      <c r="O211" s="4">
        <v>0.1</v>
      </c>
      <c r="P211" s="4">
        <f t="shared" si="61"/>
        <v>0.41433681950799406</v>
      </c>
      <c r="Q211" s="4">
        <f t="shared" si="62"/>
        <v>0.31075261463099557</v>
      </c>
      <c r="R211" s="4">
        <f>P211*諸条件!L$21</f>
        <v>0.26263389442339696</v>
      </c>
      <c r="S211" s="4">
        <f t="shared" si="66"/>
        <v>1.0346869778668273</v>
      </c>
      <c r="T211" s="4">
        <f t="shared" si="56"/>
        <v>0.96647587279165337</v>
      </c>
      <c r="U211" s="4">
        <f t="shared" si="57"/>
        <v>0.93407561268838812</v>
      </c>
      <c r="V211" s="4">
        <f t="shared" si="63"/>
        <v>0.70055670951629112</v>
      </c>
      <c r="W211" s="4">
        <f t="shared" si="64"/>
        <v>1.6586653651769467</v>
      </c>
    </row>
    <row r="212" spans="2:23" x14ac:dyDescent="0.15">
      <c r="B212" s="6">
        <v>0.6</v>
      </c>
      <c r="C212" s="4">
        <f t="shared" si="55"/>
        <v>0.63665358214824119</v>
      </c>
      <c r="D212" s="4">
        <f t="shared" si="58"/>
        <v>1.1854652182422676</v>
      </c>
      <c r="E212" s="4">
        <f t="shared" si="59"/>
        <v>0.5370495669980353</v>
      </c>
      <c r="F212" s="4">
        <f t="shared" si="60"/>
        <v>0.84355068762180674</v>
      </c>
      <c r="G212" s="7">
        <f t="shared" si="65"/>
        <v>0.71157776258722294</v>
      </c>
      <c r="H212" s="7"/>
      <c r="I212" s="7"/>
      <c r="J212" s="7">
        <f t="shared" si="67"/>
        <v>0.75</v>
      </c>
      <c r="K212" s="7">
        <f t="shared" si="68"/>
        <v>0.75</v>
      </c>
      <c r="L212" s="7">
        <f t="shared" si="69"/>
        <v>4.1433681950799404</v>
      </c>
      <c r="M212" s="7">
        <f t="shared" si="70"/>
        <v>1.7757292264628315</v>
      </c>
      <c r="N212" s="16"/>
      <c r="O212" s="4">
        <v>0.12</v>
      </c>
      <c r="P212" s="4">
        <f t="shared" si="61"/>
        <v>0.49720418340959283</v>
      </c>
      <c r="Q212" s="4">
        <f t="shared" si="62"/>
        <v>0.37290313755719462</v>
      </c>
      <c r="R212" s="4">
        <f>P212*諸条件!L$21</f>
        <v>0.31516067330807634</v>
      </c>
      <c r="S212" s="4">
        <f t="shared" si="66"/>
        <v>1.0500755594188067</v>
      </c>
      <c r="T212" s="4">
        <f t="shared" si="56"/>
        <v>0.9523124226922085</v>
      </c>
      <c r="U212" s="4">
        <f t="shared" si="57"/>
        <v>0.90689895041390356</v>
      </c>
      <c r="V212" s="4">
        <f t="shared" si="63"/>
        <v>0.68017421281042767</v>
      </c>
      <c r="W212" s="4">
        <f t="shared" si="64"/>
        <v>1.6104069716984348</v>
      </c>
    </row>
    <row r="213" spans="2:23" x14ac:dyDescent="0.15">
      <c r="B213" s="6">
        <v>0.7</v>
      </c>
      <c r="C213" s="4">
        <f t="shared" si="55"/>
        <v>0.75858370183953361</v>
      </c>
      <c r="D213" s="4">
        <f t="shared" si="58"/>
        <v>1.255169005630943</v>
      </c>
      <c r="E213" s="4">
        <f t="shared" si="59"/>
        <v>0.60436777711716361</v>
      </c>
      <c r="F213" s="4">
        <f t="shared" si="60"/>
        <v>0.79670545999287501</v>
      </c>
      <c r="G213" s="7">
        <f t="shared" si="65"/>
        <v>0.63473958998245861</v>
      </c>
      <c r="H213" s="7"/>
      <c r="I213" s="7"/>
      <c r="J213" s="7">
        <f t="shared" si="67"/>
        <v>0.75</v>
      </c>
      <c r="K213" s="7">
        <f t="shared" si="68"/>
        <v>0.75</v>
      </c>
      <c r="L213" s="7">
        <f t="shared" si="69"/>
        <v>4.1433681950799404</v>
      </c>
      <c r="M213" s="7">
        <f t="shared" si="70"/>
        <v>1.7757292264628315</v>
      </c>
      <c r="N213" s="16"/>
      <c r="O213" s="4">
        <v>0.14000000000000001</v>
      </c>
      <c r="P213" s="4">
        <f t="shared" si="61"/>
        <v>0.5800715473111917</v>
      </c>
      <c r="Q213" s="4">
        <f t="shared" si="62"/>
        <v>0.43505366048339378</v>
      </c>
      <c r="R213" s="4">
        <f>P213*諸条件!L$21</f>
        <v>0.36768745219275578</v>
      </c>
      <c r="S213" s="4">
        <f t="shared" si="66"/>
        <v>1.0683620312654087</v>
      </c>
      <c r="T213" s="4">
        <f t="shared" si="56"/>
        <v>0.93601229801808083</v>
      </c>
      <c r="U213" s="4">
        <f t="shared" si="57"/>
        <v>0.8761190220410886</v>
      </c>
      <c r="V213" s="4">
        <f t="shared" si="63"/>
        <v>0.65708926653081645</v>
      </c>
      <c r="W213" s="4">
        <f t="shared" si="64"/>
        <v>1.5557501532983946</v>
      </c>
    </row>
    <row r="214" spans="2:23" x14ac:dyDescent="0.15">
      <c r="B214" s="6">
        <v>0.8</v>
      </c>
      <c r="C214" s="4">
        <f t="shared" si="55"/>
        <v>0.88810598218762304</v>
      </c>
      <c r="D214" s="4">
        <f t="shared" si="58"/>
        <v>1.3374349463048447</v>
      </c>
      <c r="E214" s="4">
        <f t="shared" si="59"/>
        <v>0.66403677026784891</v>
      </c>
      <c r="F214" s="4">
        <f t="shared" si="60"/>
        <v>0.74769991823741955</v>
      </c>
      <c r="G214" s="7">
        <f t="shared" si="65"/>
        <v>0.55905516773224384</v>
      </c>
      <c r="H214" s="7"/>
      <c r="I214" s="7"/>
      <c r="J214" s="7">
        <f t="shared" si="67"/>
        <v>0.75</v>
      </c>
      <c r="K214" s="7">
        <f t="shared" si="68"/>
        <v>0.75</v>
      </c>
      <c r="L214" s="7">
        <f t="shared" si="69"/>
        <v>4.1433681950799404</v>
      </c>
      <c r="M214" s="7">
        <f t="shared" si="70"/>
        <v>1.7757292264628315</v>
      </c>
      <c r="N214" s="16"/>
      <c r="O214" s="4">
        <v>0.16</v>
      </c>
      <c r="P214" s="4">
        <f t="shared" si="61"/>
        <v>0.66293891121279047</v>
      </c>
      <c r="Q214" s="4">
        <f t="shared" si="62"/>
        <v>0.49720418340959283</v>
      </c>
      <c r="R214" s="4">
        <f>P214*諸条件!L$21</f>
        <v>0.42021423107743511</v>
      </c>
      <c r="S214" s="4">
        <f t="shared" si="66"/>
        <v>1.089596858526797</v>
      </c>
      <c r="T214" s="4">
        <f t="shared" si="56"/>
        <v>0.91777063431704686</v>
      </c>
      <c r="U214" s="4">
        <f t="shared" si="57"/>
        <v>0.84230293721471461</v>
      </c>
      <c r="V214" s="4">
        <f t="shared" si="63"/>
        <v>0.6317272029110359</v>
      </c>
      <c r="W214" s="4">
        <f t="shared" si="64"/>
        <v>1.4957019431476561</v>
      </c>
    </row>
    <row r="215" spans="2:23" x14ac:dyDescent="0.15">
      <c r="B215" s="6">
        <v>0.9</v>
      </c>
      <c r="C215" s="4">
        <f t="shared" si="55"/>
        <v>1.0265167257081755</v>
      </c>
      <c r="D215" s="4">
        <f t="shared" si="58"/>
        <v>1.4330863854487745</v>
      </c>
      <c r="E215" s="4">
        <f t="shared" si="59"/>
        <v>0.71629787019902458</v>
      </c>
      <c r="F215" s="4">
        <f t="shared" si="60"/>
        <v>0.69779464110033218</v>
      </c>
      <c r="G215" s="7">
        <f t="shared" si="65"/>
        <v>0.48691736114834139</v>
      </c>
      <c r="H215" s="7"/>
      <c r="I215" s="7"/>
      <c r="J215" s="7">
        <f t="shared" si="67"/>
        <v>0.75</v>
      </c>
      <c r="K215" s="7">
        <f t="shared" si="68"/>
        <v>0.75</v>
      </c>
      <c r="L215" s="7">
        <f t="shared" si="69"/>
        <v>4.1433681950799404</v>
      </c>
      <c r="M215" s="7">
        <f t="shared" si="70"/>
        <v>1.7757292264628315</v>
      </c>
      <c r="N215" s="16"/>
      <c r="O215" s="4">
        <v>0.18</v>
      </c>
      <c r="P215" s="4">
        <f t="shared" si="61"/>
        <v>0.74580627511438924</v>
      </c>
      <c r="Q215" s="4">
        <f t="shared" si="62"/>
        <v>0.55935470633579198</v>
      </c>
      <c r="R215" s="4">
        <f>P215*諸条件!L$21</f>
        <v>0.47274100996211449</v>
      </c>
      <c r="S215" s="4">
        <f t="shared" si="66"/>
        <v>1.1138386428905138</v>
      </c>
      <c r="T215" s="4">
        <f t="shared" si="56"/>
        <v>0.8977961093223592</v>
      </c>
      <c r="U215" s="4">
        <f t="shared" si="57"/>
        <v>0.80603785391436555</v>
      </c>
      <c r="V215" s="4">
        <f t="shared" si="63"/>
        <v>0.60452839043577411</v>
      </c>
      <c r="W215" s="4">
        <f t="shared" si="64"/>
        <v>1.4313049748311171</v>
      </c>
    </row>
    <row r="216" spans="2:23" x14ac:dyDescent="0.15">
      <c r="B216" s="6">
        <v>1</v>
      </c>
      <c r="C216" s="4">
        <f t="shared" si="55"/>
        <v>1.1752011936438014</v>
      </c>
      <c r="D216" s="4">
        <f t="shared" si="58"/>
        <v>1.5430806348152437</v>
      </c>
      <c r="E216" s="4">
        <f t="shared" si="59"/>
        <v>0.76159415595576485</v>
      </c>
      <c r="F216" s="4">
        <f t="shared" si="60"/>
        <v>0.64805427366388546</v>
      </c>
      <c r="G216" s="7">
        <f t="shared" si="65"/>
        <v>0.41997434161402614</v>
      </c>
      <c r="H216" s="7"/>
      <c r="I216" s="7"/>
      <c r="J216" s="7">
        <f t="shared" si="67"/>
        <v>0.75</v>
      </c>
      <c r="K216" s="7">
        <f t="shared" si="68"/>
        <v>0.75</v>
      </c>
      <c r="L216" s="7">
        <f t="shared" si="69"/>
        <v>4.1433681950799404</v>
      </c>
      <c r="M216" s="7">
        <f t="shared" si="70"/>
        <v>1.7757292264628315</v>
      </c>
      <c r="N216" s="16"/>
      <c r="O216" s="4">
        <v>0.2</v>
      </c>
      <c r="P216" s="4">
        <f t="shared" si="61"/>
        <v>0.82867363901598812</v>
      </c>
      <c r="Q216" s="4">
        <f t="shared" si="62"/>
        <v>0.62150522926199114</v>
      </c>
      <c r="R216" s="4">
        <f>P216*諸条件!L$21</f>
        <v>0.52526778884679393</v>
      </c>
      <c r="S216" s="4">
        <f t="shared" si="66"/>
        <v>1.1411542843343767</v>
      </c>
      <c r="T216" s="4">
        <f t="shared" si="56"/>
        <v>0.87630569654592283</v>
      </c>
      <c r="U216" s="4">
        <f t="shared" si="57"/>
        <v>0.76791167379883496</v>
      </c>
      <c r="V216" s="4">
        <f t="shared" si="63"/>
        <v>0.57593375534912616</v>
      </c>
      <c r="W216" s="4">
        <f t="shared" si="64"/>
        <v>1.3636032025065834</v>
      </c>
    </row>
    <row r="217" spans="2:23" x14ac:dyDescent="0.15">
      <c r="B217" s="6">
        <v>1.1000000000000001</v>
      </c>
      <c r="C217" s="4">
        <f t="shared" si="55"/>
        <v>1.3356474701241769</v>
      </c>
      <c r="D217" s="4">
        <f t="shared" si="58"/>
        <v>1.6685185538222564</v>
      </c>
      <c r="E217" s="4">
        <f t="shared" si="59"/>
        <v>0.8004990217606297</v>
      </c>
      <c r="F217" s="4">
        <f t="shared" si="60"/>
        <v>0.59933406057079286</v>
      </c>
      <c r="G217" s="7">
        <f t="shared" si="65"/>
        <v>0.35920131616027479</v>
      </c>
      <c r="H217" s="7"/>
      <c r="I217" s="7"/>
      <c r="J217" s="7">
        <f t="shared" si="67"/>
        <v>0.75</v>
      </c>
      <c r="K217" s="7">
        <f t="shared" si="68"/>
        <v>0.75</v>
      </c>
      <c r="L217" s="7">
        <f t="shared" si="69"/>
        <v>4.1433681950799404</v>
      </c>
      <c r="M217" s="7">
        <f t="shared" si="70"/>
        <v>1.7757292264628315</v>
      </c>
      <c r="N217" s="16"/>
      <c r="O217" s="4">
        <v>0.22</v>
      </c>
      <c r="P217" s="4">
        <f t="shared" si="61"/>
        <v>0.91154100291758688</v>
      </c>
      <c r="Q217" s="4">
        <f t="shared" si="62"/>
        <v>0.68365575218819019</v>
      </c>
      <c r="R217" s="4">
        <f>P217*諸条件!L$21</f>
        <v>0.57779456773147331</v>
      </c>
      <c r="S217" s="4">
        <f t="shared" si="66"/>
        <v>1.1716191657501422</v>
      </c>
      <c r="T217" s="4">
        <f t="shared" si="56"/>
        <v>0.85351966682769209</v>
      </c>
      <c r="U217" s="4">
        <f t="shared" si="57"/>
        <v>0.7284958216616545</v>
      </c>
      <c r="V217" s="4">
        <f t="shared" si="63"/>
        <v>0.5463718662462409</v>
      </c>
      <c r="W217" s="4">
        <f t="shared" si="64"/>
        <v>1.2936113218806546</v>
      </c>
    </row>
    <row r="218" spans="2:23" x14ac:dyDescent="0.15">
      <c r="B218" s="6">
        <v>1.2</v>
      </c>
      <c r="C218" s="4">
        <f t="shared" si="55"/>
        <v>1.5094613554121725</v>
      </c>
      <c r="D218" s="4">
        <f t="shared" si="58"/>
        <v>1.8106555673243747</v>
      </c>
      <c r="E218" s="4">
        <f t="shared" si="59"/>
        <v>0.83365460701215521</v>
      </c>
      <c r="F218" s="4">
        <f t="shared" si="60"/>
        <v>0.55228615427820482</v>
      </c>
      <c r="G218" s="7">
        <f t="shared" si="65"/>
        <v>0.30501999620740905</v>
      </c>
      <c r="H218" s="7"/>
      <c r="I218" s="7"/>
      <c r="J218" s="7">
        <f t="shared" si="67"/>
        <v>0.75</v>
      </c>
      <c r="K218" s="7">
        <f t="shared" si="68"/>
        <v>0.75</v>
      </c>
      <c r="L218" s="7">
        <f t="shared" si="69"/>
        <v>4.1433681950799404</v>
      </c>
      <c r="M218" s="7">
        <f t="shared" si="70"/>
        <v>1.7757292264628315</v>
      </c>
      <c r="N218" s="16"/>
      <c r="O218" s="4">
        <v>0.24</v>
      </c>
      <c r="P218" s="4">
        <f t="shared" si="61"/>
        <v>0.99440836681918565</v>
      </c>
      <c r="Q218" s="4">
        <f t="shared" si="62"/>
        <v>0.74580627511438924</v>
      </c>
      <c r="R218" s="4">
        <f>P218*諸条件!L$21</f>
        <v>0.63032134661615269</v>
      </c>
      <c r="S218" s="4">
        <f t="shared" si="66"/>
        <v>1.2053173609774399</v>
      </c>
      <c r="T218" s="4">
        <f t="shared" si="56"/>
        <v>0.82965701181725293</v>
      </c>
      <c r="U218" s="4">
        <f t="shared" si="57"/>
        <v>0.68833075725753334</v>
      </c>
      <c r="V218" s="4">
        <f t="shared" si="63"/>
        <v>0.51624806794315004</v>
      </c>
      <c r="W218" s="4">
        <f t="shared" si="64"/>
        <v>1.2222890431354947</v>
      </c>
    </row>
    <row r="219" spans="2:23" x14ac:dyDescent="0.15">
      <c r="B219" s="6">
        <v>1.3</v>
      </c>
      <c r="C219" s="4">
        <f t="shared" si="55"/>
        <v>1.698382437292616</v>
      </c>
      <c r="D219" s="4">
        <f t="shared" si="58"/>
        <v>1.9709142303266285</v>
      </c>
      <c r="E219" s="4">
        <f t="shared" si="59"/>
        <v>0.86172315931330645</v>
      </c>
      <c r="F219" s="4">
        <f t="shared" si="60"/>
        <v>0.50737875074060201</v>
      </c>
      <c r="G219" s="7">
        <f t="shared" si="65"/>
        <v>0.25743319670309395</v>
      </c>
      <c r="H219" s="7"/>
      <c r="I219" s="7"/>
      <c r="J219" s="7">
        <f t="shared" si="67"/>
        <v>0.75</v>
      </c>
      <c r="K219" s="7">
        <f t="shared" si="68"/>
        <v>0.75</v>
      </c>
      <c r="L219" s="7">
        <f t="shared" si="69"/>
        <v>4.1433681950799404</v>
      </c>
      <c r="M219" s="7">
        <f t="shared" si="70"/>
        <v>1.7757292264628315</v>
      </c>
      <c r="N219" s="16"/>
      <c r="O219" s="4">
        <v>0.26</v>
      </c>
      <c r="P219" s="4">
        <f t="shared" si="61"/>
        <v>1.0772757307207845</v>
      </c>
      <c r="Q219" s="4">
        <f t="shared" si="62"/>
        <v>0.8079567980405884</v>
      </c>
      <c r="R219" s="4">
        <f>P219*諸条件!L$21</f>
        <v>0.68284812550083207</v>
      </c>
      <c r="S219" s="4">
        <f t="shared" si="66"/>
        <v>1.2423418668220894</v>
      </c>
      <c r="T219" s="4">
        <f t="shared" si="56"/>
        <v>0.80493141759602782</v>
      </c>
      <c r="U219" s="4">
        <f t="shared" si="57"/>
        <v>0.64791458703315097</v>
      </c>
      <c r="V219" s="4">
        <f t="shared" si="63"/>
        <v>0.4859359402748632</v>
      </c>
      <c r="W219" s="4">
        <f t="shared" si="64"/>
        <v>1.1505208684463621</v>
      </c>
    </row>
    <row r="220" spans="2:23" x14ac:dyDescent="0.15">
      <c r="B220" s="6">
        <v>1.4</v>
      </c>
      <c r="C220" s="4">
        <f t="shared" si="55"/>
        <v>1.9043015014515341</v>
      </c>
      <c r="D220" s="4">
        <f t="shared" si="58"/>
        <v>2.1508984653931407</v>
      </c>
      <c r="E220" s="4">
        <f t="shared" si="59"/>
        <v>0.88535164820226242</v>
      </c>
      <c r="F220" s="4">
        <f t="shared" si="60"/>
        <v>0.46492199240898163</v>
      </c>
      <c r="G220" s="7">
        <f t="shared" si="65"/>
        <v>0.21615245902553717</v>
      </c>
      <c r="H220" s="7"/>
      <c r="I220" s="7"/>
      <c r="J220" s="7">
        <f t="shared" si="67"/>
        <v>0.75</v>
      </c>
      <c r="K220" s="7">
        <f t="shared" si="68"/>
        <v>0.75</v>
      </c>
      <c r="L220" s="7">
        <f t="shared" si="69"/>
        <v>4.1433681950799404</v>
      </c>
      <c r="M220" s="7">
        <f t="shared" si="70"/>
        <v>1.7757292264628315</v>
      </c>
      <c r="N220" s="16"/>
      <c r="O220" s="4">
        <v>0.28000000000000003</v>
      </c>
      <c r="P220" s="4">
        <f t="shared" si="61"/>
        <v>1.1601430946223834</v>
      </c>
      <c r="Q220" s="4">
        <f t="shared" si="62"/>
        <v>0.87010732096678756</v>
      </c>
      <c r="R220" s="4">
        <f>P220*諸条件!L$21</f>
        <v>0.73537490438551156</v>
      </c>
      <c r="S220" s="4">
        <f t="shared" si="66"/>
        <v>1.2827948596991001</v>
      </c>
      <c r="T220" s="4">
        <f t="shared" si="56"/>
        <v>0.77954786959043931</v>
      </c>
      <c r="U220" s="4">
        <f t="shared" si="57"/>
        <v>0.60769488098299262</v>
      </c>
      <c r="V220" s="4">
        <f t="shared" si="63"/>
        <v>0.45577116073724444</v>
      </c>
      <c r="W220" s="4">
        <f t="shared" si="64"/>
        <v>1.0791015609333519</v>
      </c>
    </row>
    <row r="221" spans="2:23" x14ac:dyDescent="0.15">
      <c r="B221" s="6">
        <v>1.5</v>
      </c>
      <c r="C221" s="4">
        <f t="shared" ref="C221:C284" si="71">SINH(B221)</f>
        <v>2.1292794550948173</v>
      </c>
      <c r="D221" s="4">
        <f t="shared" si="58"/>
        <v>2.3524096152432472</v>
      </c>
      <c r="E221" s="4">
        <f t="shared" si="59"/>
        <v>0.9051482536448664</v>
      </c>
      <c r="F221" s="4">
        <f t="shared" si="60"/>
        <v>0.42509603494228049</v>
      </c>
      <c r="G221" s="7">
        <f t="shared" si="65"/>
        <v>0.18070663892364855</v>
      </c>
      <c r="H221" s="7"/>
      <c r="I221" s="7"/>
      <c r="J221" s="7">
        <f t="shared" si="67"/>
        <v>0.75</v>
      </c>
      <c r="K221" s="7">
        <f t="shared" si="68"/>
        <v>0.75</v>
      </c>
      <c r="L221" s="7">
        <f t="shared" si="69"/>
        <v>4.1433681950799404</v>
      </c>
      <c r="M221" s="7">
        <f t="shared" si="70"/>
        <v>1.7757292264628315</v>
      </c>
      <c r="N221" s="16"/>
      <c r="O221" s="4">
        <v>0.3</v>
      </c>
      <c r="P221" s="4">
        <f t="shared" si="61"/>
        <v>1.2430104585239821</v>
      </c>
      <c r="Q221" s="4">
        <f t="shared" si="62"/>
        <v>0.93225784389298649</v>
      </c>
      <c r="R221" s="4">
        <f>P221*諸条件!L$21</f>
        <v>0.78790168327019083</v>
      </c>
      <c r="S221" s="4">
        <f t="shared" si="66"/>
        <v>1.3267879776086098</v>
      </c>
      <c r="T221" s="4">
        <f t="shared" si="56"/>
        <v>0.75369992559202315</v>
      </c>
      <c r="U221" s="4">
        <f t="shared" si="57"/>
        <v>0.56806357783742123</v>
      </c>
      <c r="V221" s="4">
        <f t="shared" si="63"/>
        <v>0.42604768337806592</v>
      </c>
      <c r="W221" s="4">
        <f t="shared" si="64"/>
        <v>1.0087270976549525</v>
      </c>
    </row>
    <row r="222" spans="2:23" x14ac:dyDescent="0.15">
      <c r="B222" s="6">
        <v>1.6</v>
      </c>
      <c r="C222" s="4">
        <f t="shared" si="71"/>
        <v>2.3755679532002296</v>
      </c>
      <c r="D222" s="4">
        <f t="shared" si="58"/>
        <v>2.5774644711948853</v>
      </c>
      <c r="E222" s="4">
        <f t="shared" si="59"/>
        <v>0.92166855440647122</v>
      </c>
      <c r="F222" s="4">
        <f t="shared" si="60"/>
        <v>0.38797818987448957</v>
      </c>
      <c r="G222" s="7">
        <f t="shared" si="65"/>
        <v>0.15052707581828548</v>
      </c>
      <c r="H222" s="7"/>
      <c r="I222" s="7"/>
      <c r="J222" s="7">
        <f t="shared" si="67"/>
        <v>0.75</v>
      </c>
      <c r="K222" s="7">
        <f t="shared" si="68"/>
        <v>0.75</v>
      </c>
      <c r="L222" s="7">
        <f t="shared" si="69"/>
        <v>4.1433681950799404</v>
      </c>
      <c r="M222" s="7">
        <f t="shared" si="70"/>
        <v>1.7757292264628315</v>
      </c>
      <c r="N222" s="16"/>
      <c r="O222" s="4">
        <v>0.32</v>
      </c>
      <c r="P222" s="4">
        <f t="shared" si="61"/>
        <v>1.3258778224255809</v>
      </c>
      <c r="Q222" s="4">
        <f t="shared" si="62"/>
        <v>0.99440836681918565</v>
      </c>
      <c r="R222" s="4">
        <f>P222*諸条件!L$21</f>
        <v>0.84042846215487021</v>
      </c>
      <c r="S222" s="4">
        <f t="shared" si="66"/>
        <v>1.3744426282229296</v>
      </c>
      <c r="T222" s="4">
        <f t="shared" si="56"/>
        <v>0.72756765503769261</v>
      </c>
      <c r="U222" s="4">
        <f t="shared" si="57"/>
        <v>0.52935469265704682</v>
      </c>
      <c r="V222" s="4">
        <f t="shared" si="63"/>
        <v>0.39701601949278509</v>
      </c>
      <c r="W222" s="4">
        <f t="shared" si="64"/>
        <v>0.9399905989163676</v>
      </c>
    </row>
    <row r="223" spans="2:23" x14ac:dyDescent="0.15">
      <c r="B223" s="6">
        <v>1.7</v>
      </c>
      <c r="C223" s="4">
        <f t="shared" si="71"/>
        <v>2.6456319338372327</v>
      </c>
      <c r="D223" s="4">
        <f t="shared" si="58"/>
        <v>2.8283154578899672</v>
      </c>
      <c r="E223" s="4">
        <f t="shared" si="59"/>
        <v>0.93540907060309908</v>
      </c>
      <c r="F223" s="4">
        <f t="shared" si="60"/>
        <v>0.35356734950140206</v>
      </c>
      <c r="G223" s="7">
        <f t="shared" si="65"/>
        <v>0.1250098706334466</v>
      </c>
      <c r="H223" s="7"/>
      <c r="I223" s="7"/>
      <c r="J223" s="7">
        <f t="shared" si="67"/>
        <v>0.75</v>
      </c>
      <c r="K223" s="7">
        <f t="shared" si="68"/>
        <v>0.75</v>
      </c>
      <c r="L223" s="7">
        <f t="shared" si="69"/>
        <v>4.1433681950799404</v>
      </c>
      <c r="M223" s="7">
        <f t="shared" si="70"/>
        <v>1.7757292264628315</v>
      </c>
      <c r="N223" s="16"/>
      <c r="O223" s="4">
        <v>0.34</v>
      </c>
      <c r="P223" s="4">
        <f t="shared" si="61"/>
        <v>1.4087451863271798</v>
      </c>
      <c r="Q223" s="4">
        <f t="shared" si="62"/>
        <v>1.0565588897453848</v>
      </c>
      <c r="R223" s="4">
        <f>P223*諸条件!L$21</f>
        <v>0.89295524103954971</v>
      </c>
      <c r="S223" s="4">
        <f t="shared" si="66"/>
        <v>1.4258903239349254</v>
      </c>
      <c r="T223" s="4">
        <f t="shared" si="56"/>
        <v>0.70131621150241974</v>
      </c>
      <c r="U223" s="4">
        <f t="shared" si="57"/>
        <v>0.49184442851610671</v>
      </c>
      <c r="V223" s="4">
        <f t="shared" si="63"/>
        <v>0.36888332138708002</v>
      </c>
      <c r="W223" s="4">
        <f t="shared" si="64"/>
        <v>0.87338252658895954</v>
      </c>
    </row>
    <row r="224" spans="2:23" x14ac:dyDescent="0.15">
      <c r="B224" s="6">
        <v>1.8</v>
      </c>
      <c r="C224" s="4">
        <f t="shared" si="71"/>
        <v>2.9421742880956798</v>
      </c>
      <c r="D224" s="4">
        <f t="shared" si="58"/>
        <v>3.1074731763172667</v>
      </c>
      <c r="E224" s="4">
        <f t="shared" si="59"/>
        <v>0.9468060128462682</v>
      </c>
      <c r="F224" s="4">
        <f t="shared" si="60"/>
        <v>0.32180486950658782</v>
      </c>
      <c r="G224" s="7">
        <f t="shared" si="65"/>
        <v>0.10355837403815202</v>
      </c>
      <c r="H224" s="7"/>
      <c r="I224" s="7"/>
      <c r="J224" s="7">
        <f t="shared" si="67"/>
        <v>0.75</v>
      </c>
      <c r="K224" s="7">
        <f t="shared" si="68"/>
        <v>0.75</v>
      </c>
      <c r="L224" s="7">
        <f t="shared" si="69"/>
        <v>4.1433681950799404</v>
      </c>
      <c r="M224" s="7">
        <f t="shared" si="70"/>
        <v>1.7757292264628315</v>
      </c>
      <c r="N224" s="16"/>
      <c r="O224" s="4">
        <v>0.36</v>
      </c>
      <c r="P224" s="4">
        <f t="shared" si="61"/>
        <v>1.4916125502287785</v>
      </c>
      <c r="Q224" s="4">
        <f t="shared" si="62"/>
        <v>1.118709412671584</v>
      </c>
      <c r="R224" s="4">
        <f>P224*諸条件!L$21</f>
        <v>0.94548201992422898</v>
      </c>
      <c r="S224" s="4">
        <f t="shared" si="66"/>
        <v>1.4812730447923632</v>
      </c>
      <c r="T224" s="4">
        <f t="shared" ref="T224:T282" si="72">1/S224</f>
        <v>0.6750949823299961</v>
      </c>
      <c r="U224" s="4">
        <f t="shared" ref="U224:U282" si="73">T224^2</f>
        <v>0.45575323516713773</v>
      </c>
      <c r="V224" s="4">
        <f t="shared" si="63"/>
        <v>0.34181492637535327</v>
      </c>
      <c r="W224" s="4">
        <f t="shared" si="64"/>
        <v>0.8092943397412744</v>
      </c>
    </row>
    <row r="225" spans="2:23" x14ac:dyDescent="0.15">
      <c r="B225" s="6">
        <v>1.9</v>
      </c>
      <c r="C225" s="4">
        <f t="shared" si="71"/>
        <v>3.2681629115283166</v>
      </c>
      <c r="D225" s="4">
        <f t="shared" si="58"/>
        <v>3.4177315307509519</v>
      </c>
      <c r="E225" s="4">
        <f t="shared" si="59"/>
        <v>0.95623745812773897</v>
      </c>
      <c r="F225" s="4">
        <f t="shared" si="60"/>
        <v>0.29259173548376333</v>
      </c>
      <c r="G225" s="7">
        <f t="shared" si="65"/>
        <v>8.5609923673400534E-2</v>
      </c>
      <c r="H225" s="7"/>
      <c r="I225" s="7"/>
      <c r="J225" s="7">
        <f t="shared" si="67"/>
        <v>0.75</v>
      </c>
      <c r="K225" s="7">
        <f t="shared" si="68"/>
        <v>0.75</v>
      </c>
      <c r="L225" s="7">
        <f t="shared" si="69"/>
        <v>4.1433681950799404</v>
      </c>
      <c r="M225" s="7">
        <f t="shared" si="70"/>
        <v>1.7757292264628315</v>
      </c>
      <c r="N225" s="16"/>
      <c r="O225" s="4">
        <v>0.38</v>
      </c>
      <c r="P225" s="4">
        <f t="shared" si="61"/>
        <v>1.5744799141303774</v>
      </c>
      <c r="Q225" s="4">
        <f t="shared" si="62"/>
        <v>1.1808599355977831</v>
      </c>
      <c r="R225" s="4">
        <f>P225*諸条件!L$21</f>
        <v>0.99800879880890847</v>
      </c>
      <c r="S225" s="4">
        <f t="shared" si="66"/>
        <v>1.5407436303198117</v>
      </c>
      <c r="T225" s="4">
        <f t="shared" si="72"/>
        <v>0.64903724430288923</v>
      </c>
      <c r="U225" s="4">
        <f t="shared" si="73"/>
        <v>0.42124934449228829</v>
      </c>
      <c r="V225" s="4">
        <f t="shared" si="63"/>
        <v>0.31593700836921623</v>
      </c>
      <c r="W225" s="4">
        <f t="shared" si="64"/>
        <v>0.74802477264326594</v>
      </c>
    </row>
    <row r="226" spans="2:23" x14ac:dyDescent="0.15">
      <c r="B226" s="6">
        <v>2</v>
      </c>
      <c r="C226" s="4">
        <f t="shared" si="71"/>
        <v>3.626860407847019</v>
      </c>
      <c r="D226" s="4">
        <f t="shared" si="58"/>
        <v>3.7621956910836314</v>
      </c>
      <c r="E226" s="4">
        <f t="shared" si="59"/>
        <v>0.96402758007581701</v>
      </c>
      <c r="F226" s="4">
        <f t="shared" si="60"/>
        <v>0.26580222883407972</v>
      </c>
      <c r="G226" s="7">
        <f t="shared" si="65"/>
        <v>7.0650824853164484E-2</v>
      </c>
      <c r="H226" s="7"/>
      <c r="I226" s="7"/>
      <c r="J226" s="7">
        <f t="shared" si="67"/>
        <v>0.75</v>
      </c>
      <c r="K226" s="7">
        <f t="shared" si="68"/>
        <v>0.75</v>
      </c>
      <c r="L226" s="7">
        <f t="shared" si="69"/>
        <v>4.1433681950799404</v>
      </c>
      <c r="M226" s="7">
        <f t="shared" si="70"/>
        <v>1.7757292264628315</v>
      </c>
      <c r="N226" s="16"/>
      <c r="O226" s="4">
        <v>0.4</v>
      </c>
      <c r="P226" s="4">
        <f t="shared" si="61"/>
        <v>1.6573472780319762</v>
      </c>
      <c r="Q226" s="4">
        <f t="shared" si="62"/>
        <v>1.2430104585239823</v>
      </c>
      <c r="R226" s="4">
        <f>P226*諸条件!L$21</f>
        <v>1.0505355776935879</v>
      </c>
      <c r="S226" s="4">
        <f t="shared" si="66"/>
        <v>1.6044662013094078</v>
      </c>
      <c r="T226" s="4">
        <f t="shared" si="72"/>
        <v>0.62326024641958688</v>
      </c>
      <c r="U226" s="4">
        <f t="shared" si="73"/>
        <v>0.38845333476700417</v>
      </c>
      <c r="V226" s="4">
        <f t="shared" si="63"/>
        <v>0.29134000107525315</v>
      </c>
      <c r="W226" s="4">
        <f t="shared" si="64"/>
        <v>0.68978793966271967</v>
      </c>
    </row>
    <row r="227" spans="2:23" x14ac:dyDescent="0.15">
      <c r="B227" s="6">
        <v>2.1</v>
      </c>
      <c r="C227" s="4">
        <f t="shared" si="71"/>
        <v>4.0218567421573352</v>
      </c>
      <c r="D227" s="4">
        <f t="shared" si="58"/>
        <v>4.1443131704103164</v>
      </c>
      <c r="E227" s="4">
        <f t="shared" si="59"/>
        <v>0.97045193661345408</v>
      </c>
      <c r="F227" s="4">
        <f t="shared" si="60"/>
        <v>0.24129450620185464</v>
      </c>
      <c r="G227" s="7">
        <f t="shared" si="65"/>
        <v>5.8223038723196868E-2</v>
      </c>
      <c r="H227" s="7"/>
      <c r="I227" s="7"/>
      <c r="J227" s="7">
        <f t="shared" si="67"/>
        <v>0.75</v>
      </c>
      <c r="K227" s="7">
        <f t="shared" si="68"/>
        <v>0.75</v>
      </c>
      <c r="L227" s="7">
        <f t="shared" si="69"/>
        <v>4.1433681950799404</v>
      </c>
      <c r="M227" s="7">
        <f t="shared" si="70"/>
        <v>1.7757292264628315</v>
      </c>
      <c r="N227" s="16"/>
      <c r="O227" s="4">
        <v>0.42</v>
      </c>
      <c r="P227" s="4">
        <f t="shared" si="61"/>
        <v>1.7402146419335749</v>
      </c>
      <c r="Q227" s="4">
        <f t="shared" si="62"/>
        <v>1.3051609814501812</v>
      </c>
      <c r="R227" s="4">
        <f>P227*諸条件!L$21</f>
        <v>1.1030623565782671</v>
      </c>
      <c r="S227" s="4">
        <f t="shared" si="66"/>
        <v>1.6726166127445024</v>
      </c>
      <c r="T227" s="4">
        <f t="shared" si="72"/>
        <v>0.5978656390116539</v>
      </c>
      <c r="U227" s="4">
        <f t="shared" si="73"/>
        <v>0.35744332231081327</v>
      </c>
      <c r="V227" s="4">
        <f t="shared" si="63"/>
        <v>0.26808249173310994</v>
      </c>
      <c r="W227" s="4">
        <f t="shared" si="64"/>
        <v>0.63472255423128499</v>
      </c>
    </row>
    <row r="228" spans="2:23" x14ac:dyDescent="0.15">
      <c r="B228" s="6">
        <v>2.2000000000000002</v>
      </c>
      <c r="C228" s="4">
        <f t="shared" si="71"/>
        <v>4.4571051705358942</v>
      </c>
      <c r="D228" s="4">
        <f t="shared" si="58"/>
        <v>4.5679083288982278</v>
      </c>
      <c r="E228" s="4">
        <f t="shared" si="59"/>
        <v>0.97574313003145152</v>
      </c>
      <c r="F228" s="4">
        <f t="shared" si="60"/>
        <v>0.21891857892016814</v>
      </c>
      <c r="G228" s="7">
        <f t="shared" si="65"/>
        <v>4.7925344196425884E-2</v>
      </c>
      <c r="H228" s="7"/>
      <c r="I228" s="7"/>
      <c r="J228" s="7">
        <f t="shared" si="67"/>
        <v>0.75</v>
      </c>
      <c r="K228" s="7">
        <f t="shared" si="68"/>
        <v>0.75</v>
      </c>
      <c r="L228" s="7">
        <f t="shared" si="69"/>
        <v>4.1433681950799404</v>
      </c>
      <c r="M228" s="7">
        <f t="shared" si="70"/>
        <v>1.7757292264628315</v>
      </c>
      <c r="N228" s="16"/>
      <c r="O228" s="4">
        <v>0.44</v>
      </c>
      <c r="P228" s="4">
        <f t="shared" si="61"/>
        <v>1.8230820058351738</v>
      </c>
      <c r="Q228" s="4">
        <f t="shared" si="62"/>
        <v>1.3673115043763804</v>
      </c>
      <c r="R228" s="4">
        <f>P228*諸条件!L$21</f>
        <v>1.1555891354629466</v>
      </c>
      <c r="S228" s="4">
        <f t="shared" si="66"/>
        <v>1.7453829391061189</v>
      </c>
      <c r="T228" s="4">
        <f t="shared" si="72"/>
        <v>0.57294017123379259</v>
      </c>
      <c r="U228" s="4">
        <f t="shared" si="73"/>
        <v>0.32826043981340758</v>
      </c>
      <c r="V228" s="4">
        <f t="shared" si="63"/>
        <v>0.24619532986005568</v>
      </c>
      <c r="W228" s="4">
        <f t="shared" si="64"/>
        <v>0.58290165686821105</v>
      </c>
    </row>
    <row r="229" spans="2:23" x14ac:dyDescent="0.15">
      <c r="B229" s="6">
        <v>2.2999999999999998</v>
      </c>
      <c r="C229" s="4">
        <f t="shared" si="71"/>
        <v>4.9369618055459572</v>
      </c>
      <c r="D229" s="4">
        <f t="shared" si="58"/>
        <v>5.037220649268761</v>
      </c>
      <c r="E229" s="4">
        <f t="shared" si="59"/>
        <v>0.98009639626619138</v>
      </c>
      <c r="F229" s="4">
        <f t="shared" si="60"/>
        <v>0.19852217514933898</v>
      </c>
      <c r="G229" s="7">
        <f t="shared" si="65"/>
        <v>3.9411054026024822E-2</v>
      </c>
      <c r="H229" s="7"/>
      <c r="I229" s="7"/>
      <c r="J229" s="7">
        <f t="shared" si="67"/>
        <v>0.75</v>
      </c>
      <c r="K229" s="7">
        <f t="shared" si="68"/>
        <v>0.75</v>
      </c>
      <c r="L229" s="7">
        <f t="shared" si="69"/>
        <v>4.1433681950799404</v>
      </c>
      <c r="M229" s="7">
        <f t="shared" si="70"/>
        <v>1.7757292264628315</v>
      </c>
      <c r="N229" s="16"/>
      <c r="O229" s="4">
        <v>0.46</v>
      </c>
      <c r="P229" s="4">
        <f t="shared" si="61"/>
        <v>1.9059493697367726</v>
      </c>
      <c r="Q229" s="4">
        <f t="shared" si="62"/>
        <v>1.4294620273025795</v>
      </c>
      <c r="R229" s="4">
        <f>P229*諸条件!L$21</f>
        <v>1.2081159143476261</v>
      </c>
      <c r="S229" s="4">
        <f t="shared" si="66"/>
        <v>1.8229659934015188</v>
      </c>
      <c r="T229" s="4">
        <f t="shared" si="72"/>
        <v>0.54855658504856386</v>
      </c>
      <c r="U229" s="4">
        <f t="shared" si="73"/>
        <v>0.30091432700014226</v>
      </c>
      <c r="V229" s="4">
        <f t="shared" si="63"/>
        <v>0.22568574525010671</v>
      </c>
      <c r="W229" s="4">
        <f t="shared" si="64"/>
        <v>0.53434236511554611</v>
      </c>
    </row>
    <row r="230" spans="2:23" x14ac:dyDescent="0.15">
      <c r="B230" s="6">
        <v>2.4</v>
      </c>
      <c r="C230" s="4">
        <f t="shared" si="71"/>
        <v>5.4662292136760939</v>
      </c>
      <c r="D230" s="4">
        <f t="shared" si="58"/>
        <v>5.5569471669655073</v>
      </c>
      <c r="E230" s="4">
        <f t="shared" si="59"/>
        <v>0.98367485769368002</v>
      </c>
      <c r="F230" s="4">
        <f t="shared" si="60"/>
        <v>0.17995492308163727</v>
      </c>
      <c r="G230" s="7">
        <f t="shared" si="65"/>
        <v>3.2383774341317985E-2</v>
      </c>
      <c r="H230" s="7"/>
      <c r="I230" s="7"/>
      <c r="J230" s="7">
        <f t="shared" si="67"/>
        <v>0.75</v>
      </c>
      <c r="K230" s="7">
        <f t="shared" si="68"/>
        <v>0.75</v>
      </c>
      <c r="L230" s="7">
        <f t="shared" si="69"/>
        <v>4.1433681950799404</v>
      </c>
      <c r="M230" s="7">
        <f t="shared" si="70"/>
        <v>1.7757292264628315</v>
      </c>
      <c r="N230" s="16"/>
      <c r="O230" s="4">
        <v>0.48</v>
      </c>
      <c r="P230" s="4">
        <f t="shared" si="61"/>
        <v>1.9888167336383713</v>
      </c>
      <c r="Q230" s="4">
        <f t="shared" si="62"/>
        <v>1.4916125502287785</v>
      </c>
      <c r="R230" s="4">
        <f>P230*諸条件!L$21</f>
        <v>1.2606426932323054</v>
      </c>
      <c r="S230" s="4">
        <f t="shared" si="66"/>
        <v>1.90557988134724</v>
      </c>
      <c r="T230" s="4">
        <f t="shared" si="72"/>
        <v>0.52477464198089807</v>
      </c>
      <c r="U230" s="4">
        <f t="shared" si="73"/>
        <v>0.27538842486617976</v>
      </c>
      <c r="V230" s="4">
        <f t="shared" si="63"/>
        <v>0.20654131864963482</v>
      </c>
      <c r="W230" s="4">
        <f t="shared" si="64"/>
        <v>0.48901527466443895</v>
      </c>
    </row>
    <row r="231" spans="2:23" x14ac:dyDescent="0.15">
      <c r="B231" s="6">
        <v>2.5</v>
      </c>
      <c r="C231" s="4">
        <f t="shared" si="71"/>
        <v>6.0502044810397875</v>
      </c>
      <c r="D231" s="4">
        <f t="shared" si="58"/>
        <v>6.1322894796636858</v>
      </c>
      <c r="E231" s="4">
        <f t="shared" si="59"/>
        <v>0.98661429815143042</v>
      </c>
      <c r="F231" s="4">
        <f t="shared" si="60"/>
        <v>0.16307123192997783</v>
      </c>
      <c r="G231" s="7">
        <f t="shared" si="65"/>
        <v>2.6592226683160622E-2</v>
      </c>
      <c r="H231" s="7"/>
      <c r="I231" s="7"/>
      <c r="J231" s="7">
        <f t="shared" si="67"/>
        <v>0.75</v>
      </c>
      <c r="K231" s="7">
        <f t="shared" si="68"/>
        <v>0.75</v>
      </c>
      <c r="L231" s="7">
        <f t="shared" si="69"/>
        <v>4.1433681950799404</v>
      </c>
      <c r="M231" s="7">
        <f t="shared" si="70"/>
        <v>1.7757292264628315</v>
      </c>
      <c r="N231" s="16"/>
      <c r="O231" s="4">
        <v>0.5</v>
      </c>
      <c r="P231" s="4">
        <f t="shared" si="61"/>
        <v>2.0716840975399702</v>
      </c>
      <c r="Q231" s="4">
        <f t="shared" si="62"/>
        <v>1.5537630731549776</v>
      </c>
      <c r="R231" s="4">
        <f>P231*諸条件!L$21</f>
        <v>1.3131694721169846</v>
      </c>
      <c r="S231" s="4">
        <f t="shared" si="66"/>
        <v>1.9934525922359894</v>
      </c>
      <c r="T231" s="4">
        <f t="shared" si="72"/>
        <v>0.50164222810953996</v>
      </c>
      <c r="U231" s="4">
        <f t="shared" si="73"/>
        <v>0.25164492502270369</v>
      </c>
      <c r="V231" s="4">
        <f t="shared" si="63"/>
        <v>0.18873369376702775</v>
      </c>
      <c r="W231" s="4">
        <f t="shared" si="64"/>
        <v>0.44685324805386284</v>
      </c>
    </row>
    <row r="232" spans="2:23" x14ac:dyDescent="0.15">
      <c r="B232" s="6">
        <v>2.6</v>
      </c>
      <c r="C232" s="4">
        <f t="shared" si="71"/>
        <v>6.6947322283936792</v>
      </c>
      <c r="D232" s="4">
        <f t="shared" si="58"/>
        <v>6.7690058066080123</v>
      </c>
      <c r="E232" s="4">
        <f t="shared" si="59"/>
        <v>0.9890274022010993</v>
      </c>
      <c r="F232" s="4">
        <f t="shared" si="60"/>
        <v>0.14773218232783666</v>
      </c>
      <c r="G232" s="7">
        <f t="shared" si="65"/>
        <v>2.1824797695345177E-2</v>
      </c>
      <c r="H232" s="7"/>
      <c r="I232" s="7"/>
      <c r="J232" s="7">
        <f t="shared" si="67"/>
        <v>0.75</v>
      </c>
      <c r="K232" s="7">
        <f t="shared" si="68"/>
        <v>0.75</v>
      </c>
      <c r="L232" s="7">
        <f t="shared" si="69"/>
        <v>4.1433681950799404</v>
      </c>
      <c r="M232" s="7">
        <f t="shared" si="70"/>
        <v>1.7757292264628315</v>
      </c>
      <c r="N232" s="16"/>
      <c r="O232" s="4">
        <v>0.52</v>
      </c>
      <c r="P232" s="4">
        <f t="shared" si="61"/>
        <v>2.1545514614415691</v>
      </c>
      <c r="Q232" s="4">
        <f t="shared" si="62"/>
        <v>1.6159135960811768</v>
      </c>
      <c r="R232" s="4">
        <f>P232*諸条件!L$21</f>
        <v>1.3656962510016641</v>
      </c>
      <c r="S232" s="4">
        <f t="shared" si="66"/>
        <v>2.0868266281179877</v>
      </c>
      <c r="T232" s="4">
        <f t="shared" si="72"/>
        <v>0.47919649218864613</v>
      </c>
      <c r="U232" s="4">
        <f t="shared" si="73"/>
        <v>0.2296292781259032</v>
      </c>
      <c r="V232" s="4">
        <f t="shared" si="63"/>
        <v>0.1722219585944274</v>
      </c>
      <c r="W232" s="4">
        <f t="shared" si="64"/>
        <v>0.40775942041972846</v>
      </c>
    </row>
    <row r="233" spans="2:23" x14ac:dyDescent="0.15">
      <c r="B233" s="6">
        <v>2.7</v>
      </c>
      <c r="C233" s="4">
        <f t="shared" si="71"/>
        <v>7.4062631060665431</v>
      </c>
      <c r="D233" s="4">
        <f t="shared" si="58"/>
        <v>7.4734686188062938</v>
      </c>
      <c r="E233" s="4">
        <f t="shared" si="59"/>
        <v>0.99100745367811749</v>
      </c>
      <c r="F233" s="4">
        <f t="shared" si="60"/>
        <v>0.13380667679310143</v>
      </c>
      <c r="G233" s="7">
        <f t="shared" si="65"/>
        <v>1.790422675441351E-2</v>
      </c>
      <c r="H233" s="7"/>
      <c r="I233" s="7"/>
      <c r="J233" s="7">
        <f t="shared" si="67"/>
        <v>0.75</v>
      </c>
      <c r="K233" s="7">
        <f t="shared" si="68"/>
        <v>0.75</v>
      </c>
      <c r="L233" s="7">
        <f t="shared" si="69"/>
        <v>4.1433681950799404</v>
      </c>
      <c r="M233" s="7">
        <f t="shared" si="70"/>
        <v>1.7757292264628315</v>
      </c>
      <c r="N233" s="16"/>
      <c r="O233" s="4">
        <v>0.54</v>
      </c>
      <c r="P233" s="4">
        <f t="shared" si="61"/>
        <v>2.2374188253431679</v>
      </c>
      <c r="Q233" s="4">
        <f t="shared" si="62"/>
        <v>1.678064119007376</v>
      </c>
      <c r="R233" s="4">
        <f>P233*諸条件!L$21</f>
        <v>1.4182230298863436</v>
      </c>
      <c r="S233" s="4">
        <f t="shared" si="66"/>
        <v>2.1859596730331368</v>
      </c>
      <c r="T233" s="4">
        <f t="shared" si="72"/>
        <v>0.4574649808669371</v>
      </c>
      <c r="U233" s="4">
        <f t="shared" si="73"/>
        <v>0.20927420871958713</v>
      </c>
      <c r="V233" s="4">
        <f t="shared" si="63"/>
        <v>0.15695565653969035</v>
      </c>
      <c r="W233" s="4">
        <f t="shared" si="64"/>
        <v>0.37161432876825362</v>
      </c>
    </row>
    <row r="234" spans="2:23" x14ac:dyDescent="0.15">
      <c r="B234" s="6">
        <v>2.8</v>
      </c>
      <c r="C234" s="4">
        <f t="shared" si="71"/>
        <v>8.1919183542359146</v>
      </c>
      <c r="D234" s="4">
        <f t="shared" si="58"/>
        <v>8.2527284168611335</v>
      </c>
      <c r="E234" s="4">
        <f t="shared" si="59"/>
        <v>0.99263152020112788</v>
      </c>
      <c r="F234" s="4">
        <f t="shared" si="60"/>
        <v>0.12117204753241388</v>
      </c>
      <c r="G234" s="7">
        <f t="shared" si="65"/>
        <v>1.468266510319757E-2</v>
      </c>
      <c r="H234" s="7"/>
      <c r="I234" s="7"/>
      <c r="J234" s="7">
        <f t="shared" si="67"/>
        <v>0.75</v>
      </c>
      <c r="K234" s="7">
        <f t="shared" si="68"/>
        <v>0.75</v>
      </c>
      <c r="L234" s="7">
        <f t="shared" si="69"/>
        <v>4.1433681950799404</v>
      </c>
      <c r="M234" s="7">
        <f t="shared" si="70"/>
        <v>1.7757292264628315</v>
      </c>
      <c r="N234" s="16"/>
      <c r="O234" s="4">
        <v>0.56000000000000005</v>
      </c>
      <c r="P234" s="4">
        <f t="shared" si="61"/>
        <v>2.3202861892447668</v>
      </c>
      <c r="Q234" s="4">
        <f t="shared" si="62"/>
        <v>1.7402146419335751</v>
      </c>
      <c r="R234" s="4">
        <f>P234*諸条件!L$21</f>
        <v>1.4707498087710231</v>
      </c>
      <c r="S234" s="4">
        <f t="shared" si="66"/>
        <v>2.2911253041408686</v>
      </c>
      <c r="T234" s="4">
        <f t="shared" si="72"/>
        <v>0.43646674330410851</v>
      </c>
      <c r="U234" s="4">
        <f t="shared" si="73"/>
        <v>0.19050321801049455</v>
      </c>
      <c r="V234" s="4">
        <f t="shared" si="63"/>
        <v>0.14287741350787092</v>
      </c>
      <c r="W234" s="4">
        <f t="shared" si="64"/>
        <v>0.33828213195645562</v>
      </c>
    </row>
    <row r="235" spans="2:23" x14ac:dyDescent="0.15">
      <c r="B235" s="6">
        <v>2.9</v>
      </c>
      <c r="C235" s="4">
        <f t="shared" si="71"/>
        <v>9.0595610746933257</v>
      </c>
      <c r="D235" s="4">
        <f t="shared" ref="D235:D251" si="74">COSH(B235)</f>
        <v>9.1145842947497346</v>
      </c>
      <c r="E235" s="4">
        <f t="shared" ref="E235:E251" si="75">TANH(B235)</f>
        <v>0.99396316735058299</v>
      </c>
      <c r="F235" s="4">
        <f t="shared" ref="F235:F251" si="76">1/D235</f>
        <v>0.10971427414150188</v>
      </c>
      <c r="G235" s="7">
        <f t="shared" si="65"/>
        <v>1.2037221950396628E-2</v>
      </c>
      <c r="H235" s="7"/>
      <c r="I235" s="7"/>
      <c r="J235" s="7">
        <f t="shared" si="67"/>
        <v>0.75</v>
      </c>
      <c r="K235" s="7">
        <f t="shared" si="68"/>
        <v>0.75</v>
      </c>
      <c r="L235" s="7">
        <f t="shared" si="69"/>
        <v>4.1433681950799404</v>
      </c>
      <c r="M235" s="7">
        <f t="shared" si="70"/>
        <v>1.7757292264628315</v>
      </c>
      <c r="N235" s="16"/>
      <c r="O235" s="4">
        <v>0.57999999999999996</v>
      </c>
      <c r="P235" s="4">
        <f t="shared" si="61"/>
        <v>2.4031535531463653</v>
      </c>
      <c r="Q235" s="4">
        <f t="shared" si="62"/>
        <v>1.8023651648597738</v>
      </c>
      <c r="R235" s="4">
        <f>P235*諸条件!L$21</f>
        <v>1.5232765876557022</v>
      </c>
      <c r="S235" s="4">
        <f t="shared" si="66"/>
        <v>2.4026137467101947</v>
      </c>
      <c r="T235" s="4">
        <f t="shared" si="72"/>
        <v>0.41621338484775633</v>
      </c>
      <c r="U235" s="4">
        <f t="shared" si="73"/>
        <v>0.17323358172642653</v>
      </c>
      <c r="V235" s="4">
        <f t="shared" si="63"/>
        <v>0.12992518629481989</v>
      </c>
      <c r="W235" s="4">
        <f t="shared" si="64"/>
        <v>0.3076159340764531</v>
      </c>
    </row>
    <row r="236" spans="2:23" x14ac:dyDescent="0.15">
      <c r="B236" s="6">
        <v>3</v>
      </c>
      <c r="C236" s="4">
        <f t="shared" si="71"/>
        <v>10.017874927409903</v>
      </c>
      <c r="D236" s="4">
        <f t="shared" si="74"/>
        <v>10.067661995777765</v>
      </c>
      <c r="E236" s="4">
        <f t="shared" si="75"/>
        <v>0.99505475368673058</v>
      </c>
      <c r="F236" s="4">
        <f t="shared" si="76"/>
        <v>9.9327927419433207E-2</v>
      </c>
      <c r="G236" s="7">
        <f t="shared" si="65"/>
        <v>9.8660371654401904E-3</v>
      </c>
      <c r="H236" s="7"/>
      <c r="I236" s="7"/>
      <c r="J236" s="7">
        <f t="shared" si="67"/>
        <v>0.75</v>
      </c>
      <c r="K236" s="7">
        <f t="shared" si="68"/>
        <v>0.75</v>
      </c>
      <c r="L236" s="7">
        <f t="shared" si="69"/>
        <v>4.1433681950799404</v>
      </c>
      <c r="M236" s="7">
        <f t="shared" si="70"/>
        <v>1.7757292264628315</v>
      </c>
      <c r="N236" s="16"/>
      <c r="O236" s="4">
        <v>0.6</v>
      </c>
      <c r="P236" s="4">
        <f t="shared" si="61"/>
        <v>2.4860209170479641</v>
      </c>
      <c r="Q236" s="4">
        <f t="shared" si="62"/>
        <v>1.864515687785973</v>
      </c>
      <c r="R236" s="4">
        <f>P236*諸条件!L$21</f>
        <v>1.5758033665403817</v>
      </c>
      <c r="S236" s="4">
        <f t="shared" si="66"/>
        <v>2.5207326750534897</v>
      </c>
      <c r="T236" s="4">
        <f t="shared" si="72"/>
        <v>0.39671005572964219</v>
      </c>
      <c r="U236" s="4">
        <f t="shared" si="73"/>
        <v>0.15737886831701581</v>
      </c>
      <c r="V236" s="4">
        <f t="shared" si="63"/>
        <v>0.11803415123776186</v>
      </c>
      <c r="W236" s="4">
        <f t="shared" si="64"/>
        <v>0.27946225609817033</v>
      </c>
    </row>
    <row r="237" spans="2:23" x14ac:dyDescent="0.15">
      <c r="B237" s="6">
        <v>3.1</v>
      </c>
      <c r="C237" s="4">
        <f t="shared" si="71"/>
        <v>11.07645103952404</v>
      </c>
      <c r="D237" s="4">
        <f t="shared" si="74"/>
        <v>11.121500241917596</v>
      </c>
      <c r="E237" s="4">
        <f t="shared" si="75"/>
        <v>0.99594935922190031</v>
      </c>
      <c r="F237" s="4">
        <f t="shared" si="76"/>
        <v>8.9915926650879385E-2</v>
      </c>
      <c r="G237" s="7">
        <f t="shared" si="65"/>
        <v>8.0848738654863209E-3</v>
      </c>
      <c r="H237" s="7"/>
      <c r="I237" s="7"/>
      <c r="J237" s="7">
        <f t="shared" si="67"/>
        <v>0.75</v>
      </c>
      <c r="K237" s="7">
        <f t="shared" si="68"/>
        <v>0.75</v>
      </c>
      <c r="L237" s="7">
        <f t="shared" si="69"/>
        <v>4.1433681950799404</v>
      </c>
      <c r="M237" s="7">
        <f t="shared" si="70"/>
        <v>1.7757292264628315</v>
      </c>
      <c r="N237" s="16"/>
      <c r="O237" s="4">
        <v>0.62</v>
      </c>
      <c r="P237" s="4">
        <f t="shared" si="61"/>
        <v>2.568888280949563</v>
      </c>
      <c r="Q237" s="4">
        <f t="shared" si="62"/>
        <v>1.9266662107121721</v>
      </c>
      <c r="R237" s="4">
        <f>P237*諸条件!L$21</f>
        <v>1.6283301454250612</v>
      </c>
      <c r="S237" s="4">
        <f t="shared" si="66"/>
        <v>2.6458080616143427</v>
      </c>
      <c r="T237" s="4">
        <f t="shared" si="72"/>
        <v>0.37795636596172771</v>
      </c>
      <c r="U237" s="4">
        <f t="shared" si="73"/>
        <v>0.14285101457099544</v>
      </c>
      <c r="V237" s="4">
        <f t="shared" si="63"/>
        <v>0.10713826092824658</v>
      </c>
      <c r="W237" s="4">
        <f t="shared" si="64"/>
        <v>0.25366472160358439</v>
      </c>
    </row>
    <row r="238" spans="2:23" x14ac:dyDescent="0.15">
      <c r="B238" s="6">
        <v>3.2</v>
      </c>
      <c r="C238" s="4">
        <f t="shared" si="71"/>
        <v>12.245883996565492</v>
      </c>
      <c r="D238" s="4">
        <f t="shared" si="74"/>
        <v>12.28664620054386</v>
      </c>
      <c r="E238" s="4">
        <f t="shared" si="75"/>
        <v>0.99668239783965107</v>
      </c>
      <c r="F238" s="4">
        <f t="shared" si="76"/>
        <v>8.1389175180753212E-2</v>
      </c>
      <c r="G238" s="7">
        <f t="shared" si="65"/>
        <v>6.6241978366033344E-3</v>
      </c>
      <c r="H238" s="7"/>
      <c r="I238" s="7"/>
      <c r="J238" s="7">
        <f t="shared" si="67"/>
        <v>0.75</v>
      </c>
      <c r="K238" s="7">
        <f t="shared" si="68"/>
        <v>0.75</v>
      </c>
      <c r="L238" s="7">
        <f t="shared" si="69"/>
        <v>4.1433681950799404</v>
      </c>
      <c r="M238" s="7">
        <f t="shared" si="70"/>
        <v>1.7757292264628315</v>
      </c>
      <c r="N238" s="16"/>
      <c r="O238" s="4">
        <v>0.64</v>
      </c>
      <c r="P238" s="4">
        <f t="shared" si="61"/>
        <v>2.6517556448511619</v>
      </c>
      <c r="Q238" s="4">
        <f t="shared" si="62"/>
        <v>1.9888167336383713</v>
      </c>
      <c r="R238" s="4">
        <f>P238*諸条件!L$21</f>
        <v>1.6808569243097404</v>
      </c>
      <c r="S238" s="4">
        <f t="shared" si="66"/>
        <v>2.7781850765527092</v>
      </c>
      <c r="T238" s="4">
        <f t="shared" si="72"/>
        <v>0.35994722181750494</v>
      </c>
      <c r="U238" s="4">
        <f t="shared" si="73"/>
        <v>0.1295620024941401</v>
      </c>
      <c r="V238" s="4">
        <f t="shared" si="63"/>
        <v>9.7171501870605081E-2</v>
      </c>
      <c r="W238" s="4">
        <f t="shared" si="64"/>
        <v>0.23006703446789484</v>
      </c>
    </row>
    <row r="239" spans="2:23" x14ac:dyDescent="0.15">
      <c r="B239" s="6">
        <v>3.3</v>
      </c>
      <c r="C239" s="4">
        <f t="shared" si="71"/>
        <v>13.537877876628322</v>
      </c>
      <c r="D239" s="4">
        <f t="shared" si="74"/>
        <v>13.574761044029561</v>
      </c>
      <c r="E239" s="4">
        <f t="shared" si="75"/>
        <v>0.99728296009914219</v>
      </c>
      <c r="F239" s="4">
        <f t="shared" si="76"/>
        <v>7.366612176498083E-2</v>
      </c>
      <c r="G239" s="7">
        <f t="shared" si="65"/>
        <v>5.4266974958929824E-3</v>
      </c>
      <c r="H239" s="7"/>
      <c r="I239" s="7"/>
      <c r="J239" s="7">
        <f t="shared" si="67"/>
        <v>0.75</v>
      </c>
      <c r="K239" s="7">
        <f t="shared" si="68"/>
        <v>0.75</v>
      </c>
      <c r="L239" s="7">
        <f t="shared" si="69"/>
        <v>4.1433681950799404</v>
      </c>
      <c r="M239" s="7">
        <f t="shared" si="70"/>
        <v>1.7757292264628315</v>
      </c>
      <c r="N239" s="16"/>
      <c r="O239" s="4">
        <v>0.66</v>
      </c>
      <c r="P239" s="4">
        <f t="shared" si="61"/>
        <v>2.7346230087527608</v>
      </c>
      <c r="Q239" s="4">
        <f t="shared" si="62"/>
        <v>2.0509672565645705</v>
      </c>
      <c r="R239" s="4">
        <f>P239*諸条件!L$21</f>
        <v>1.7333837031944199</v>
      </c>
      <c r="S239" s="4">
        <f t="shared" si="66"/>
        <v>2.9182290403099427</v>
      </c>
      <c r="T239" s="4">
        <f t="shared" si="72"/>
        <v>0.3426735825690333</v>
      </c>
      <c r="U239" s="4">
        <f t="shared" si="73"/>
        <v>0.11742518419069609</v>
      </c>
      <c r="V239" s="4">
        <f t="shared" si="63"/>
        <v>8.8068888143022064E-2</v>
      </c>
      <c r="W239" s="4">
        <f t="shared" si="64"/>
        <v>0.20851533149020027</v>
      </c>
    </row>
    <row r="240" spans="2:23" x14ac:dyDescent="0.15">
      <c r="B240" s="6">
        <v>3.4</v>
      </c>
      <c r="C240" s="4">
        <f t="shared" si="71"/>
        <v>14.965363388718343</v>
      </c>
      <c r="D240" s="4">
        <f t="shared" si="74"/>
        <v>14.998736658678668</v>
      </c>
      <c r="E240" s="4">
        <f t="shared" si="75"/>
        <v>0.99777492793427935</v>
      </c>
      <c r="F240" s="4">
        <f t="shared" si="76"/>
        <v>6.6672281989921686E-2</v>
      </c>
      <c r="G240" s="7">
        <f t="shared" si="65"/>
        <v>4.4451931857436358E-3</v>
      </c>
      <c r="H240" s="7"/>
      <c r="I240" s="7"/>
      <c r="J240" s="7">
        <f t="shared" si="67"/>
        <v>0.75</v>
      </c>
      <c r="K240" s="7">
        <f t="shared" si="68"/>
        <v>0.75</v>
      </c>
      <c r="L240" s="7">
        <f t="shared" si="69"/>
        <v>4.1433681950799404</v>
      </c>
      <c r="M240" s="7">
        <f t="shared" si="70"/>
        <v>1.7757292264628315</v>
      </c>
      <c r="N240" s="16"/>
      <c r="O240" s="4">
        <v>0.68</v>
      </c>
      <c r="P240" s="4">
        <f t="shared" si="61"/>
        <v>2.8174903726543596</v>
      </c>
      <c r="Q240" s="4">
        <f t="shared" si="62"/>
        <v>2.1131177794907696</v>
      </c>
      <c r="R240" s="4">
        <f>P240*諸条件!L$21</f>
        <v>1.7859104820790994</v>
      </c>
      <c r="S240" s="4">
        <f t="shared" si="66"/>
        <v>3.0663264317824934</v>
      </c>
      <c r="T240" s="4">
        <f t="shared" si="72"/>
        <v>0.32612313863096687</v>
      </c>
      <c r="U240" s="4">
        <f t="shared" si="73"/>
        <v>0.10635630155051283</v>
      </c>
      <c r="V240" s="4">
        <f t="shared" si="63"/>
        <v>7.9767226162884619E-2</v>
      </c>
      <c r="W240" s="4">
        <f t="shared" si="64"/>
        <v>0.18885999308173979</v>
      </c>
    </row>
    <row r="241" spans="2:23" x14ac:dyDescent="0.15">
      <c r="B241" s="6">
        <v>3.5</v>
      </c>
      <c r="C241" s="4">
        <f t="shared" si="71"/>
        <v>16.542627287634996</v>
      </c>
      <c r="D241" s="4">
        <f t="shared" si="74"/>
        <v>16.572824671057315</v>
      </c>
      <c r="E241" s="4">
        <f t="shared" si="75"/>
        <v>0.99817789761119868</v>
      </c>
      <c r="F241" s="4">
        <f t="shared" si="76"/>
        <v>6.0339744120167647E-2</v>
      </c>
      <c r="G241" s="7">
        <f t="shared" si="65"/>
        <v>3.6408847204873061E-3</v>
      </c>
      <c r="H241" s="7"/>
      <c r="I241" s="7"/>
      <c r="J241" s="7">
        <f t="shared" si="67"/>
        <v>0.75</v>
      </c>
      <c r="K241" s="7">
        <f t="shared" si="68"/>
        <v>0.75</v>
      </c>
      <c r="L241" s="7">
        <f t="shared" si="69"/>
        <v>4.1433681950799404</v>
      </c>
      <c r="M241" s="7">
        <f t="shared" si="70"/>
        <v>1.7757292264628315</v>
      </c>
      <c r="N241" s="16"/>
      <c r="O241" s="4">
        <v>0.7</v>
      </c>
      <c r="P241" s="4">
        <f t="shared" si="61"/>
        <v>2.9003577365559581</v>
      </c>
      <c r="Q241" s="4">
        <f t="shared" si="62"/>
        <v>2.1752683024169688</v>
      </c>
      <c r="R241" s="4">
        <f>P241*諸条件!L$21</f>
        <v>1.8384372609637785</v>
      </c>
      <c r="S241" s="4">
        <f t="shared" si="66"/>
        <v>3.2228859548865274</v>
      </c>
      <c r="T241" s="4">
        <f t="shared" si="72"/>
        <v>0.31028091406207031</v>
      </c>
      <c r="U241" s="4">
        <f t="shared" si="73"/>
        <v>9.6274245631193855E-2</v>
      </c>
      <c r="V241" s="4">
        <f t="shared" si="63"/>
        <v>7.2205684223395392E-2</v>
      </c>
      <c r="W241" s="4">
        <f t="shared" si="64"/>
        <v>0.17095699172297249</v>
      </c>
    </row>
    <row r="242" spans="2:23" x14ac:dyDescent="0.15">
      <c r="B242" s="6">
        <v>3.6</v>
      </c>
      <c r="C242" s="4">
        <f t="shared" si="71"/>
        <v>18.285455360615348</v>
      </c>
      <c r="D242" s="4">
        <f t="shared" si="74"/>
        <v>18.31277908306264</v>
      </c>
      <c r="E242" s="4">
        <f t="shared" si="75"/>
        <v>0.99850794233232665</v>
      </c>
      <c r="F242" s="4">
        <f t="shared" si="76"/>
        <v>5.4606676324998257E-2</v>
      </c>
      <c r="G242" s="7">
        <f t="shared" si="65"/>
        <v>2.9818890992631252E-3</v>
      </c>
      <c r="H242" s="7"/>
      <c r="I242" s="7"/>
      <c r="J242" s="7">
        <f t="shared" si="67"/>
        <v>0.75</v>
      </c>
      <c r="K242" s="7">
        <f t="shared" si="68"/>
        <v>0.75</v>
      </c>
      <c r="L242" s="7">
        <f t="shared" si="69"/>
        <v>4.1433681950799404</v>
      </c>
      <c r="M242" s="7">
        <f t="shared" si="70"/>
        <v>1.7757292264628315</v>
      </c>
      <c r="N242" s="16"/>
      <c r="O242" s="4">
        <v>0.72</v>
      </c>
      <c r="P242" s="4">
        <f t="shared" si="61"/>
        <v>2.983225100457557</v>
      </c>
      <c r="Q242" s="4">
        <f t="shared" si="62"/>
        <v>2.2374188253431679</v>
      </c>
      <c r="R242" s="4">
        <f>P242*諸条件!L$21</f>
        <v>1.890964039848458</v>
      </c>
      <c r="S242" s="4">
        <f t="shared" si="66"/>
        <v>3.388339666456877</v>
      </c>
      <c r="T242" s="4">
        <f t="shared" si="72"/>
        <v>0.29512979761137148</v>
      </c>
      <c r="U242" s="4">
        <f t="shared" si="73"/>
        <v>8.7101597438129091E-2</v>
      </c>
      <c r="V242" s="4">
        <f t="shared" si="63"/>
        <v>6.5326198078596825E-2</v>
      </c>
      <c r="W242" s="4">
        <f t="shared" si="64"/>
        <v>0.15466885224248592</v>
      </c>
    </row>
    <row r="243" spans="2:23" x14ac:dyDescent="0.15">
      <c r="B243" s="6">
        <v>3.7</v>
      </c>
      <c r="C243" s="4">
        <f t="shared" si="71"/>
        <v>20.21129041679853</v>
      </c>
      <c r="D243" s="4">
        <f t="shared" si="74"/>
        <v>20.236013943268869</v>
      </c>
      <c r="E243" s="4">
        <f t="shared" si="75"/>
        <v>0.99877824128113124</v>
      </c>
      <c r="F243" s="4">
        <f t="shared" si="76"/>
        <v>4.9416846756652449E-2</v>
      </c>
      <c r="G243" s="7">
        <f t="shared" si="65"/>
        <v>2.4420247433704716E-3</v>
      </c>
      <c r="H243" s="7"/>
      <c r="I243" s="7"/>
      <c r="J243" s="7">
        <f t="shared" si="67"/>
        <v>0.75</v>
      </c>
      <c r="K243" s="7">
        <f t="shared" si="68"/>
        <v>0.75</v>
      </c>
      <c r="L243" s="7">
        <f t="shared" si="69"/>
        <v>4.1433681950799404</v>
      </c>
      <c r="M243" s="7">
        <f t="shared" si="70"/>
        <v>1.7757292264628315</v>
      </c>
      <c r="N243" s="16"/>
      <c r="O243" s="4">
        <v>0.74</v>
      </c>
      <c r="P243" s="4">
        <f t="shared" si="61"/>
        <v>3.0660924643591558</v>
      </c>
      <c r="Q243" s="4">
        <f t="shared" si="62"/>
        <v>2.2995693482693671</v>
      </c>
      <c r="R243" s="4">
        <f>P243*諸条件!L$21</f>
        <v>1.9434908187331374</v>
      </c>
      <c r="S243" s="4">
        <f t="shared" si="66"/>
        <v>3.5631441685929492</v>
      </c>
      <c r="T243" s="4">
        <f t="shared" si="72"/>
        <v>0.28065100728014891</v>
      </c>
      <c r="U243" s="4">
        <f t="shared" si="73"/>
        <v>7.8764987887362192E-2</v>
      </c>
      <c r="V243" s="4">
        <f t="shared" si="63"/>
        <v>5.9073740915521644E-2</v>
      </c>
      <c r="W243" s="4">
        <f t="shared" si="64"/>
        <v>0.13986529101357995</v>
      </c>
    </row>
    <row r="244" spans="2:23" x14ac:dyDescent="0.15">
      <c r="B244" s="6">
        <v>3.8</v>
      </c>
      <c r="C244" s="4">
        <f t="shared" si="71"/>
        <v>22.339406860722324</v>
      </c>
      <c r="D244" s="4">
        <f t="shared" si="74"/>
        <v>22.361777632578491</v>
      </c>
      <c r="E244" s="4">
        <f t="shared" si="75"/>
        <v>0.9989995977858408</v>
      </c>
      <c r="F244" s="4">
        <f t="shared" si="76"/>
        <v>4.4719163942633838E-2</v>
      </c>
      <c r="G244" s="7">
        <f t="shared" si="65"/>
        <v>1.9998036237281625E-3</v>
      </c>
      <c r="H244" s="7"/>
      <c r="I244" s="7"/>
      <c r="J244" s="7">
        <f t="shared" si="67"/>
        <v>0.75</v>
      </c>
      <c r="K244" s="7">
        <f t="shared" si="68"/>
        <v>0.75</v>
      </c>
      <c r="L244" s="7">
        <f t="shared" si="69"/>
        <v>4.1433681950799404</v>
      </c>
      <c r="M244" s="7">
        <f t="shared" si="70"/>
        <v>1.7757292264628315</v>
      </c>
      <c r="N244" s="16"/>
      <c r="O244" s="4">
        <v>0.76</v>
      </c>
      <c r="P244" s="4">
        <f t="shared" si="61"/>
        <v>3.1489598282607547</v>
      </c>
      <c r="Q244" s="4">
        <f t="shared" si="62"/>
        <v>2.3617198711955663</v>
      </c>
      <c r="R244" s="4">
        <f>P244*諸条件!L$21</f>
        <v>1.9960175976178169</v>
      </c>
      <c r="S244" s="4">
        <f t="shared" si="66"/>
        <v>3.7477818687421451</v>
      </c>
      <c r="T244" s="4">
        <f t="shared" si="72"/>
        <v>0.26682449380001577</v>
      </c>
      <c r="U244" s="4">
        <f t="shared" si="73"/>
        <v>7.1195310491634661E-2</v>
      </c>
      <c r="V244" s="4">
        <f t="shared" si="63"/>
        <v>5.3396482868725996E-2</v>
      </c>
      <c r="W244" s="4">
        <f t="shared" si="64"/>
        <v>0.12642359362709152</v>
      </c>
    </row>
    <row r="245" spans="2:23" x14ac:dyDescent="0.15">
      <c r="B245" s="6">
        <v>3.9</v>
      </c>
      <c r="C245" s="4">
        <f t="shared" si="71"/>
        <v>24.691103597042183</v>
      </c>
      <c r="D245" s="4">
        <f t="shared" si="74"/>
        <v>24.711345508487984</v>
      </c>
      <c r="E245" s="4">
        <f t="shared" si="75"/>
        <v>0.99918086567002806</v>
      </c>
      <c r="F245" s="4">
        <f t="shared" si="76"/>
        <v>4.0467242047039269E-2</v>
      </c>
      <c r="G245" s="7">
        <f t="shared" si="65"/>
        <v>1.637597678893663E-3</v>
      </c>
      <c r="H245" s="7"/>
      <c r="I245" s="7"/>
      <c r="J245" s="7">
        <f t="shared" si="67"/>
        <v>0.75</v>
      </c>
      <c r="K245" s="7">
        <f t="shared" si="68"/>
        <v>0.75</v>
      </c>
      <c r="L245" s="7">
        <f t="shared" si="69"/>
        <v>4.1433681950799404</v>
      </c>
      <c r="M245" s="7">
        <f t="shared" si="70"/>
        <v>1.7757292264628315</v>
      </c>
      <c r="N245" s="16"/>
      <c r="O245" s="4">
        <v>0.78</v>
      </c>
      <c r="P245" s="4">
        <f t="shared" si="61"/>
        <v>3.2318271921623536</v>
      </c>
      <c r="Q245" s="4">
        <f t="shared" si="62"/>
        <v>2.4238703941217654</v>
      </c>
      <c r="R245" s="4">
        <f>P245*諸条件!L$21</f>
        <v>2.0485443765024964</v>
      </c>
      <c r="S245" s="4">
        <f t="shared" si="66"/>
        <v>3.942762310998206</v>
      </c>
      <c r="T245" s="4">
        <f t="shared" si="72"/>
        <v>0.25362928858545009</v>
      </c>
      <c r="U245" s="4">
        <f t="shared" si="73"/>
        <v>6.4327816028361517E-2</v>
      </c>
      <c r="V245" s="4">
        <f t="shared" si="63"/>
        <v>4.8245862021271138E-2</v>
      </c>
      <c r="W245" s="4">
        <f t="shared" si="64"/>
        <v>0.11422878299608573</v>
      </c>
    </row>
    <row r="246" spans="2:23" x14ac:dyDescent="0.15">
      <c r="B246" s="6">
        <v>4</v>
      </c>
      <c r="C246" s="4">
        <f t="shared" si="71"/>
        <v>27.28991719712775</v>
      </c>
      <c r="D246" s="4">
        <f t="shared" si="74"/>
        <v>27.308232836016487</v>
      </c>
      <c r="E246" s="4">
        <f t="shared" si="75"/>
        <v>0.99932929973906692</v>
      </c>
      <c r="F246" s="4">
        <f t="shared" si="76"/>
        <v>3.661899347368653E-2</v>
      </c>
      <c r="G246" s="7">
        <f t="shared" si="65"/>
        <v>1.3409506830258967E-3</v>
      </c>
      <c r="H246" s="7"/>
      <c r="I246" s="7"/>
      <c r="J246" s="7">
        <f t="shared" si="67"/>
        <v>0.75</v>
      </c>
      <c r="K246" s="7">
        <f t="shared" si="68"/>
        <v>0.75</v>
      </c>
      <c r="L246" s="7">
        <f t="shared" si="69"/>
        <v>4.1433681950799404</v>
      </c>
      <c r="M246" s="7">
        <f t="shared" si="70"/>
        <v>1.7757292264628315</v>
      </c>
      <c r="N246" s="16"/>
      <c r="O246" s="4">
        <v>0.8</v>
      </c>
      <c r="P246" s="4">
        <f t="shared" si="61"/>
        <v>3.3146945560639525</v>
      </c>
      <c r="Q246" s="4">
        <f t="shared" si="62"/>
        <v>2.4860209170479646</v>
      </c>
      <c r="R246" s="4">
        <f>P246*諸条件!L$21</f>
        <v>2.1010711553871757</v>
      </c>
      <c r="S246" s="4">
        <f t="shared" si="66"/>
        <v>4.148623582288482</v>
      </c>
      <c r="T246" s="4">
        <f t="shared" si="72"/>
        <v>0.24104380167659742</v>
      </c>
      <c r="U246" s="4">
        <f t="shared" si="73"/>
        <v>5.8102114326706832E-2</v>
      </c>
      <c r="V246" s="4">
        <f t="shared" si="63"/>
        <v>4.3576585745030122E-2</v>
      </c>
      <c r="W246" s="4">
        <f t="shared" si="64"/>
        <v>0.10317362252921812</v>
      </c>
    </row>
    <row r="247" spans="2:23" x14ac:dyDescent="0.15">
      <c r="B247" s="6">
        <v>4.0999999999999996</v>
      </c>
      <c r="C247" s="4">
        <f t="shared" si="71"/>
        <v>30.161857460980094</v>
      </c>
      <c r="D247" s="4">
        <f t="shared" si="74"/>
        <v>30.178430136381856</v>
      </c>
      <c r="E247" s="4">
        <f t="shared" si="75"/>
        <v>0.99945084368779735</v>
      </c>
      <c r="F247" s="4">
        <f t="shared" si="76"/>
        <v>3.3136249814215542E-2</v>
      </c>
      <c r="G247" s="7">
        <f t="shared" si="65"/>
        <v>1.0980110517500995E-3</v>
      </c>
      <c r="H247" s="7"/>
      <c r="I247" s="7"/>
      <c r="J247" s="7">
        <f t="shared" si="67"/>
        <v>0.75</v>
      </c>
      <c r="K247" s="7">
        <f t="shared" si="68"/>
        <v>0.75</v>
      </c>
      <c r="L247" s="7">
        <f t="shared" si="69"/>
        <v>4.1433681950799404</v>
      </c>
      <c r="M247" s="7">
        <f t="shared" si="70"/>
        <v>1.7757292264628315</v>
      </c>
      <c r="N247" s="16"/>
      <c r="O247" s="4">
        <v>0.82</v>
      </c>
      <c r="P247" s="4">
        <f t="shared" si="61"/>
        <v>3.3975619199655509</v>
      </c>
      <c r="Q247" s="4">
        <f t="shared" si="62"/>
        <v>2.5481714399741633</v>
      </c>
      <c r="R247" s="4">
        <f>P247*諸条件!L$21</f>
        <v>2.153597934271855</v>
      </c>
      <c r="S247" s="4">
        <f t="shared" si="66"/>
        <v>4.3659337973307766</v>
      </c>
      <c r="T247" s="4">
        <f t="shared" si="72"/>
        <v>0.22904607500264323</v>
      </c>
      <c r="U247" s="4">
        <f t="shared" si="73"/>
        <v>5.2462104474116471E-2</v>
      </c>
      <c r="V247" s="4">
        <f t="shared" si="63"/>
        <v>3.9346578355587351E-2</v>
      </c>
      <c r="W247" s="4">
        <f t="shared" si="64"/>
        <v>9.3158492196435086E-2</v>
      </c>
    </row>
    <row r="248" spans="2:23" x14ac:dyDescent="0.15">
      <c r="B248" s="6">
        <v>4.2</v>
      </c>
      <c r="C248" s="4">
        <f t="shared" si="71"/>
        <v>33.335667732052336</v>
      </c>
      <c r="D248" s="4">
        <f t="shared" si="74"/>
        <v>33.350663308872818</v>
      </c>
      <c r="E248" s="4">
        <f t="shared" si="75"/>
        <v>0.99955036645953332</v>
      </c>
      <c r="F248" s="4">
        <f t="shared" si="76"/>
        <v>2.9984411126658273E-2</v>
      </c>
      <c r="G248" s="7">
        <f t="shared" si="65"/>
        <v>8.9906491061246844E-4</v>
      </c>
      <c r="H248" s="7"/>
      <c r="I248" s="7"/>
      <c r="J248" s="7">
        <f t="shared" si="67"/>
        <v>0.75</v>
      </c>
      <c r="K248" s="7">
        <f t="shared" si="68"/>
        <v>0.75</v>
      </c>
      <c r="L248" s="7">
        <f t="shared" si="69"/>
        <v>4.1433681950799404</v>
      </c>
      <c r="M248" s="7">
        <f t="shared" si="70"/>
        <v>1.7757292264628315</v>
      </c>
      <c r="N248" s="16"/>
      <c r="O248" s="4">
        <v>0.84</v>
      </c>
      <c r="P248" s="4">
        <f t="shared" si="61"/>
        <v>3.4804292838671498</v>
      </c>
      <c r="Q248" s="4">
        <f t="shared" si="62"/>
        <v>2.6103219629003624</v>
      </c>
      <c r="R248" s="4">
        <f>P248*諸条件!L$21</f>
        <v>2.2061247131565342</v>
      </c>
      <c r="S248" s="4">
        <f t="shared" si="66"/>
        <v>4.5952926664577856</v>
      </c>
      <c r="T248" s="4">
        <f t="shared" si="72"/>
        <v>0.21761399601362832</v>
      </c>
      <c r="U248" s="4">
        <f t="shared" si="73"/>
        <v>4.7355851261019447E-2</v>
      </c>
      <c r="V248" s="4">
        <f t="shared" si="63"/>
        <v>3.5516888445764588E-2</v>
      </c>
      <c r="W248" s="4">
        <f t="shared" si="64"/>
        <v>8.409116912821897E-2</v>
      </c>
    </row>
    <row r="249" spans="2:23" x14ac:dyDescent="0.15">
      <c r="B249" s="6">
        <v>4.3</v>
      </c>
      <c r="C249" s="4">
        <f t="shared" si="71"/>
        <v>36.843112570291794</v>
      </c>
      <c r="D249" s="4">
        <f t="shared" si="74"/>
        <v>36.856681129303993</v>
      </c>
      <c r="E249" s="4">
        <f t="shared" si="75"/>
        <v>0.99963185619007322</v>
      </c>
      <c r="F249" s="4">
        <f t="shared" si="76"/>
        <v>2.71321228433919E-2</v>
      </c>
      <c r="G249" s="7">
        <f t="shared" si="65"/>
        <v>7.3615208998890859E-4</v>
      </c>
      <c r="H249" s="7"/>
      <c r="I249" s="7"/>
      <c r="J249" s="7">
        <f t="shared" si="67"/>
        <v>0.75</v>
      </c>
      <c r="K249" s="7">
        <f t="shared" si="68"/>
        <v>0.75</v>
      </c>
      <c r="L249" s="7">
        <f t="shared" si="69"/>
        <v>4.1433681950799404</v>
      </c>
      <c r="M249" s="7">
        <f t="shared" si="70"/>
        <v>1.7757292264628315</v>
      </c>
      <c r="N249" s="16"/>
      <c r="O249" s="4">
        <v>0.86</v>
      </c>
      <c r="P249" s="4">
        <f t="shared" si="61"/>
        <v>3.5632966477687487</v>
      </c>
      <c r="Q249" s="4">
        <f t="shared" si="62"/>
        <v>2.6724724858265616</v>
      </c>
      <c r="R249" s="4">
        <f>P249*諸条件!L$21</f>
        <v>2.258651492041214</v>
      </c>
      <c r="S249" s="4">
        <f t="shared" si="66"/>
        <v>4.8373331506358586</v>
      </c>
      <c r="T249" s="4">
        <f t="shared" si="72"/>
        <v>0.20672547638538227</v>
      </c>
      <c r="U249" s="4">
        <f t="shared" si="73"/>
        <v>4.2735422586763244E-2</v>
      </c>
      <c r="V249" s="4">
        <f t="shared" si="63"/>
        <v>3.2051566940072433E-2</v>
      </c>
      <c r="W249" s="4">
        <f t="shared" si="64"/>
        <v>7.5886538892555311E-2</v>
      </c>
    </row>
    <row r="250" spans="2:23" x14ac:dyDescent="0.15">
      <c r="B250" s="6">
        <v>4.4000000000000004</v>
      </c>
      <c r="C250" s="4">
        <f t="shared" si="71"/>
        <v>40.719295662532538</v>
      </c>
      <c r="D250" s="4">
        <f t="shared" si="74"/>
        <v>40.731573002435603</v>
      </c>
      <c r="E250" s="4">
        <f t="shared" si="75"/>
        <v>0.99969857928388062</v>
      </c>
      <c r="F250" s="4">
        <f t="shared" si="76"/>
        <v>2.4550979161551252E-2</v>
      </c>
      <c r="G250" s="7">
        <f t="shared" si="65"/>
        <v>6.0275057779092382E-4</v>
      </c>
      <c r="H250" s="7"/>
      <c r="I250" s="7"/>
      <c r="J250" s="7">
        <f t="shared" si="67"/>
        <v>0.75</v>
      </c>
      <c r="K250" s="7">
        <f t="shared" si="68"/>
        <v>0.75</v>
      </c>
      <c r="L250" s="7">
        <f t="shared" si="69"/>
        <v>4.1433681950799404</v>
      </c>
      <c r="M250" s="7">
        <f t="shared" si="70"/>
        <v>1.7757292264628315</v>
      </c>
      <c r="N250" s="16"/>
      <c r="O250" s="4">
        <v>0.88</v>
      </c>
      <c r="P250" s="4">
        <f t="shared" si="61"/>
        <v>3.6461640116703475</v>
      </c>
      <c r="Q250" s="4">
        <f t="shared" si="62"/>
        <v>2.7346230087527608</v>
      </c>
      <c r="R250" s="4">
        <f>P250*諸条件!L$21</f>
        <v>2.3111782709258932</v>
      </c>
      <c r="S250" s="4">
        <f t="shared" si="66"/>
        <v>5.0927232082454283</v>
      </c>
      <c r="T250" s="4">
        <f t="shared" si="72"/>
        <v>0.19635860012594819</v>
      </c>
      <c r="U250" s="4">
        <f t="shared" si="73"/>
        <v>3.855669984342202E-2</v>
      </c>
      <c r="V250" s="4">
        <f t="shared" si="63"/>
        <v>2.8917524882566513E-2</v>
      </c>
      <c r="W250" s="4">
        <f t="shared" si="64"/>
        <v>6.8466258787919357E-2</v>
      </c>
    </row>
    <row r="251" spans="2:23" x14ac:dyDescent="0.15">
      <c r="B251" s="6">
        <v>4.5</v>
      </c>
      <c r="C251" s="4">
        <f t="shared" si="71"/>
        <v>45.003011151991785</v>
      </c>
      <c r="D251" s="4">
        <f t="shared" si="74"/>
        <v>45.014120148530026</v>
      </c>
      <c r="E251" s="4">
        <f t="shared" si="75"/>
        <v>0.9997532108480276</v>
      </c>
      <c r="F251" s="4">
        <f t="shared" si="76"/>
        <v>2.2215251496649675E-2</v>
      </c>
      <c r="G251" s="7">
        <f t="shared" si="65"/>
        <v>4.9351739905939562E-4</v>
      </c>
      <c r="H251" s="7"/>
      <c r="I251" s="7"/>
      <c r="J251" s="7">
        <f t="shared" si="67"/>
        <v>0.75</v>
      </c>
      <c r="K251" s="7">
        <f t="shared" si="68"/>
        <v>0.75</v>
      </c>
      <c r="L251" s="7">
        <f t="shared" si="69"/>
        <v>4.1433681950799404</v>
      </c>
      <c r="M251" s="7">
        <f t="shared" si="70"/>
        <v>1.7757292264628315</v>
      </c>
      <c r="N251" s="16"/>
      <c r="O251" s="4">
        <v>0.9</v>
      </c>
      <c r="P251" s="4">
        <f t="shared" si="61"/>
        <v>3.7290313755719464</v>
      </c>
      <c r="Q251" s="4">
        <f t="shared" si="62"/>
        <v>2.7967735316789599</v>
      </c>
      <c r="R251" s="4">
        <f>P251*諸条件!L$21</f>
        <v>2.3637050498105725</v>
      </c>
      <c r="S251" s="4">
        <f t="shared" si="66"/>
        <v>5.3621676384437116</v>
      </c>
      <c r="T251" s="4">
        <f t="shared" si="72"/>
        <v>0.18649174502314422</v>
      </c>
      <c r="U251" s="4">
        <f t="shared" si="73"/>
        <v>3.4779170961777441E-2</v>
      </c>
      <c r="V251" s="4">
        <f t="shared" si="63"/>
        <v>2.6084378221333082E-2</v>
      </c>
      <c r="W251" s="4">
        <f t="shared" si="64"/>
        <v>6.1758390348975623E-2</v>
      </c>
    </row>
    <row r="252" spans="2:23" x14ac:dyDescent="0.15">
      <c r="B252" s="6">
        <v>4.5999999999999996</v>
      </c>
      <c r="C252" s="4">
        <f t="shared" si="71"/>
        <v>49.737131903094571</v>
      </c>
      <c r="D252" s="4">
        <f t="shared" ref="D252:D270" si="77">COSH(B252)</f>
        <v>49.747183738839205</v>
      </c>
      <c r="E252" s="4">
        <f t="shared" ref="E252:E270" si="78">TANH(B252)</f>
        <v>0.99979794161218449</v>
      </c>
      <c r="F252" s="4">
        <f t="shared" ref="F252:F270" si="79">1/D252</f>
        <v>2.0101640431542021E-2</v>
      </c>
      <c r="G252" s="7">
        <f t="shared" si="65"/>
        <v>4.0407594803900488E-4</v>
      </c>
      <c r="H252" s="7"/>
      <c r="I252" s="7"/>
      <c r="J252" s="7">
        <f t="shared" si="67"/>
        <v>0.75</v>
      </c>
      <c r="K252" s="7">
        <f t="shared" si="68"/>
        <v>0.75</v>
      </c>
      <c r="L252" s="7">
        <f t="shared" si="69"/>
        <v>4.1433681950799404</v>
      </c>
      <c r="M252" s="7">
        <f t="shared" si="70"/>
        <v>1.7757292264628315</v>
      </c>
      <c r="N252" s="16"/>
      <c r="O252" s="4">
        <v>0.92</v>
      </c>
      <c r="P252" s="4">
        <f t="shared" si="61"/>
        <v>3.8118987394735453</v>
      </c>
      <c r="Q252" s="4">
        <f t="shared" si="62"/>
        <v>2.8589240546051591</v>
      </c>
      <c r="R252" s="4">
        <f>P252*諸条件!L$21</f>
        <v>2.4162318286952522</v>
      </c>
      <c r="S252" s="4">
        <f t="shared" si="66"/>
        <v>5.6464100261967705</v>
      </c>
      <c r="T252" s="4">
        <f t="shared" si="72"/>
        <v>0.17710368098676071</v>
      </c>
      <c r="U252" s="4">
        <f t="shared" si="73"/>
        <v>3.1365713819060309E-2</v>
      </c>
      <c r="V252" s="4">
        <f t="shared" si="63"/>
        <v>2.3524285364295232E-2</v>
      </c>
      <c r="W252" s="4">
        <f t="shared" si="64"/>
        <v>5.5697014737374505E-2</v>
      </c>
    </row>
    <row r="253" spans="2:23" x14ac:dyDescent="0.15">
      <c r="B253" s="6">
        <v>4.7</v>
      </c>
      <c r="C253" s="4">
        <f t="shared" si="71"/>
        <v>54.969038587510916</v>
      </c>
      <c r="D253" s="4">
        <f t="shared" si="77"/>
        <v>54.978133864612609</v>
      </c>
      <c r="E253" s="4">
        <f t="shared" si="78"/>
        <v>0.99983456555429673</v>
      </c>
      <c r="F253" s="4">
        <f t="shared" si="79"/>
        <v>1.8189049531265794E-2</v>
      </c>
      <c r="G253" s="7">
        <f t="shared" si="65"/>
        <v>3.3084152285084038E-4</v>
      </c>
      <c r="H253" s="7"/>
      <c r="I253" s="7"/>
      <c r="J253" s="7">
        <f t="shared" si="67"/>
        <v>0.75</v>
      </c>
      <c r="K253" s="7">
        <f t="shared" si="68"/>
        <v>0.75</v>
      </c>
      <c r="L253" s="7">
        <f t="shared" si="69"/>
        <v>4.1433681950799404</v>
      </c>
      <c r="M253" s="7">
        <f t="shared" si="70"/>
        <v>1.7757292264628315</v>
      </c>
      <c r="N253" s="16"/>
      <c r="O253" s="4">
        <v>0.94</v>
      </c>
      <c r="P253" s="4">
        <f t="shared" si="61"/>
        <v>3.8947661033751437</v>
      </c>
      <c r="Q253" s="4">
        <f t="shared" si="62"/>
        <v>2.9210745775313578</v>
      </c>
      <c r="R253" s="4">
        <f>P253*諸条件!L$21</f>
        <v>2.468758607579931</v>
      </c>
      <c r="S253" s="4">
        <f t="shared" si="66"/>
        <v>5.9462347943486522</v>
      </c>
      <c r="T253" s="4">
        <f t="shared" si="72"/>
        <v>0.16817364846581703</v>
      </c>
      <c r="U253" s="4">
        <f t="shared" si="73"/>
        <v>2.8282376038304205E-2</v>
      </c>
      <c r="V253" s="4">
        <f t="shared" si="63"/>
        <v>2.1211782028728154E-2</v>
      </c>
      <c r="W253" s="4">
        <f t="shared" si="64"/>
        <v>5.0221841725028846E-2</v>
      </c>
    </row>
    <row r="254" spans="2:23" x14ac:dyDescent="0.15">
      <c r="B254" s="6">
        <v>4.8</v>
      </c>
      <c r="C254" s="4">
        <f t="shared" si="71"/>
        <v>60.75109388584292</v>
      </c>
      <c r="D254" s="4">
        <f t="shared" si="77"/>
        <v>60.759323632891935</v>
      </c>
      <c r="E254" s="4">
        <f t="shared" si="78"/>
        <v>0.9998645517007605</v>
      </c>
      <c r="F254" s="4">
        <f t="shared" si="79"/>
        <v>1.6458379392799101E-2</v>
      </c>
      <c r="G254" s="7">
        <f t="shared" si="65"/>
        <v>2.708782522373141E-4</v>
      </c>
      <c r="H254" s="7"/>
      <c r="I254" s="7"/>
      <c r="J254" s="7">
        <f t="shared" si="67"/>
        <v>0.75</v>
      </c>
      <c r="K254" s="7">
        <f t="shared" si="68"/>
        <v>0.75</v>
      </c>
      <c r="L254" s="7">
        <f t="shared" si="69"/>
        <v>4.1433681950799404</v>
      </c>
      <c r="M254" s="7">
        <f t="shared" si="70"/>
        <v>1.7757292264628315</v>
      </c>
      <c r="N254" s="16"/>
      <c r="O254" s="4">
        <v>0.96</v>
      </c>
      <c r="P254" s="4">
        <f t="shared" si="61"/>
        <v>3.9776334672767426</v>
      </c>
      <c r="Q254" s="4">
        <f t="shared" si="62"/>
        <v>2.983225100457557</v>
      </c>
      <c r="R254" s="4">
        <f>P254*諸条件!L$21</f>
        <v>2.5212853864646108</v>
      </c>
      <c r="S254" s="4">
        <f t="shared" si="66"/>
        <v>6.2624693683907235</v>
      </c>
      <c r="T254" s="4">
        <f t="shared" si="72"/>
        <v>0.15968141976828087</v>
      </c>
      <c r="U254" s="4">
        <f t="shared" si="73"/>
        <v>2.549815581921392E-2</v>
      </c>
      <c r="V254" s="4">
        <f t="shared" si="63"/>
        <v>1.9123616864410442E-2</v>
      </c>
      <c r="W254" s="4">
        <f t="shared" si="64"/>
        <v>4.5277820509081482E-2</v>
      </c>
    </row>
    <row r="255" spans="2:23" x14ac:dyDescent="0.15">
      <c r="B255" s="6">
        <v>4.9000000000000004</v>
      </c>
      <c r="C255" s="4">
        <f t="shared" si="71"/>
        <v>67.141166550932297</v>
      </c>
      <c r="D255" s="4">
        <f t="shared" si="77"/>
        <v>67.148613134003227</v>
      </c>
      <c r="E255" s="4">
        <f t="shared" si="78"/>
        <v>0.99988910295055433</v>
      </c>
      <c r="F255" s="4">
        <f t="shared" si="79"/>
        <v>1.4892340337757659E-2</v>
      </c>
      <c r="G255" s="7">
        <f t="shared" si="65"/>
        <v>2.217818007356039E-4</v>
      </c>
      <c r="H255" s="7"/>
      <c r="I255" s="7"/>
      <c r="J255" s="7">
        <f t="shared" si="67"/>
        <v>0.75</v>
      </c>
      <c r="K255" s="7">
        <f t="shared" si="68"/>
        <v>0.75</v>
      </c>
      <c r="L255" s="7">
        <f t="shared" si="69"/>
        <v>4.1433681950799404</v>
      </c>
      <c r="M255" s="7">
        <f t="shared" si="70"/>
        <v>1.7757292264628315</v>
      </c>
      <c r="N255" s="16"/>
      <c r="O255" s="4">
        <v>0.98</v>
      </c>
      <c r="P255" s="4">
        <f t="shared" si="61"/>
        <v>4.0605008311783415</v>
      </c>
      <c r="Q255" s="4">
        <f t="shared" si="62"/>
        <v>3.0453756233837561</v>
      </c>
      <c r="R255" s="4">
        <f>P255*諸条件!L$21</f>
        <v>2.57381216534929</v>
      </c>
      <c r="S255" s="4">
        <f t="shared" si="66"/>
        <v>6.5959864599052249</v>
      </c>
      <c r="T255" s="4">
        <f t="shared" si="72"/>
        <v>0.15160734578196339</v>
      </c>
      <c r="U255" s="4">
        <f t="shared" si="73"/>
        <v>2.2984787295051812E-2</v>
      </c>
      <c r="V255" s="4">
        <f t="shared" si="63"/>
        <v>1.723859047128886E-2</v>
      </c>
      <c r="W255" s="4">
        <f t="shared" si="64"/>
        <v>4.0814758563855073E-2</v>
      </c>
    </row>
    <row r="256" spans="2:23" x14ac:dyDescent="0.15">
      <c r="B256" s="6">
        <v>5</v>
      </c>
      <c r="C256" s="4">
        <f t="shared" si="71"/>
        <v>74.203210577788752</v>
      </c>
      <c r="D256" s="4">
        <f t="shared" si="77"/>
        <v>74.209948524787848</v>
      </c>
      <c r="E256" s="4">
        <f t="shared" si="78"/>
        <v>0.999909204262595</v>
      </c>
      <c r="F256" s="4">
        <f t="shared" si="79"/>
        <v>1.3475282221304556E-2</v>
      </c>
      <c r="G256" s="7">
        <f t="shared" si="65"/>
        <v>1.8158323094380667E-4</v>
      </c>
      <c r="H256" s="7"/>
      <c r="I256" s="7"/>
      <c r="J256" s="7">
        <f t="shared" si="67"/>
        <v>0.75</v>
      </c>
      <c r="K256" s="7">
        <f t="shared" si="68"/>
        <v>0.75</v>
      </c>
      <c r="L256" s="7">
        <f t="shared" si="69"/>
        <v>4.1433681950799404</v>
      </c>
      <c r="M256" s="7">
        <f t="shared" si="70"/>
        <v>1.7757292264628315</v>
      </c>
      <c r="N256" s="16"/>
      <c r="O256" s="4">
        <v>1</v>
      </c>
      <c r="P256" s="4">
        <f t="shared" si="61"/>
        <v>4.1433681950799404</v>
      </c>
      <c r="Q256" s="4">
        <f t="shared" si="62"/>
        <v>3.1075261463099553</v>
      </c>
      <c r="R256" s="4">
        <f>P256*諸条件!L$21</f>
        <v>2.6263389442339693</v>
      </c>
      <c r="S256" s="4">
        <f t="shared" si="66"/>
        <v>6.9477064749847708</v>
      </c>
      <c r="T256" s="4">
        <f t="shared" si="72"/>
        <v>0.1439323902931855</v>
      </c>
      <c r="U256" s="4">
        <f t="shared" si="73"/>
        <v>2.0716532975509877E-2</v>
      </c>
      <c r="V256" s="4">
        <f t="shared" si="63"/>
        <v>1.5537399731632408E-2</v>
      </c>
      <c r="W256" s="4">
        <f t="shared" si="64"/>
        <v>3.6786953075593896E-2</v>
      </c>
    </row>
    <row r="257" spans="2:23" x14ac:dyDescent="0.15">
      <c r="B257" s="6">
        <v>5.0999999999999996</v>
      </c>
      <c r="C257" s="4">
        <f t="shared" si="71"/>
        <v>82.007905276668097</v>
      </c>
      <c r="D257" s="4">
        <f t="shared" si="77"/>
        <v>82.014002023233601</v>
      </c>
      <c r="E257" s="4">
        <f t="shared" si="78"/>
        <v>0.99992566212579437</v>
      </c>
      <c r="F257" s="4">
        <f t="shared" si="79"/>
        <v>1.2193039911852025E-2</v>
      </c>
      <c r="G257" s="7">
        <f t="shared" si="65"/>
        <v>1.4867022229201644E-4</v>
      </c>
      <c r="H257" s="7"/>
      <c r="I257" s="7"/>
      <c r="J257" s="7">
        <f t="shared" si="67"/>
        <v>0.75</v>
      </c>
      <c r="K257" s="7">
        <f t="shared" si="68"/>
        <v>0.75</v>
      </c>
      <c r="L257" s="7">
        <f t="shared" si="69"/>
        <v>4.1433681950799404</v>
      </c>
      <c r="M257" s="7">
        <f t="shared" si="70"/>
        <v>1.7757292264628315</v>
      </c>
      <c r="N257" s="16"/>
      <c r="O257" s="4">
        <v>1.02</v>
      </c>
      <c r="P257" s="4">
        <f t="shared" si="61"/>
        <v>4.2262355589815392</v>
      </c>
      <c r="Q257" s="4">
        <f t="shared" si="62"/>
        <v>3.1696766692361544</v>
      </c>
      <c r="R257" s="4">
        <f>P257*諸条件!L$21</f>
        <v>2.678865723118649</v>
      </c>
      <c r="S257" s="4">
        <f t="shared" si="66"/>
        <v>7.3186000542742011</v>
      </c>
      <c r="T257" s="4">
        <f t="shared" si="72"/>
        <v>0.13663815382505853</v>
      </c>
      <c r="U257" s="4">
        <f t="shared" si="73"/>
        <v>1.8669985080720358E-2</v>
      </c>
      <c r="V257" s="4">
        <f t="shared" si="63"/>
        <v>1.4002488810540267E-2</v>
      </c>
      <c r="W257" s="4">
        <f t="shared" si="64"/>
        <v>3.3152838165460163E-2</v>
      </c>
    </row>
    <row r="258" spans="2:23" x14ac:dyDescent="0.15">
      <c r="B258" s="6">
        <v>5.2</v>
      </c>
      <c r="C258" s="4">
        <f t="shared" si="71"/>
        <v>90.633362655365232</v>
      </c>
      <c r="D258" s="4">
        <f t="shared" si="77"/>
        <v>90.638879219785991</v>
      </c>
      <c r="E258" s="4">
        <f t="shared" si="78"/>
        <v>0.99993913688619884</v>
      </c>
      <c r="F258" s="4">
        <f t="shared" si="79"/>
        <v>1.103279308623341E-2</v>
      </c>
      <c r="G258" s="7">
        <f t="shared" si="65"/>
        <v>1.2172252328363974E-4</v>
      </c>
      <c r="H258" s="7"/>
      <c r="I258" s="7"/>
      <c r="J258" s="7">
        <f t="shared" si="67"/>
        <v>0.75</v>
      </c>
      <c r="K258" s="7">
        <f t="shared" si="68"/>
        <v>0.75</v>
      </c>
      <c r="L258" s="7">
        <f t="shared" si="69"/>
        <v>4.1433681950799404</v>
      </c>
      <c r="M258" s="7">
        <f t="shared" si="70"/>
        <v>1.7757292264628315</v>
      </c>
      <c r="N258" s="16"/>
      <c r="O258" s="4">
        <v>1.04</v>
      </c>
      <c r="P258" s="4">
        <f t="shared" si="61"/>
        <v>4.3091029228831381</v>
      </c>
      <c r="Q258" s="4">
        <f t="shared" si="62"/>
        <v>3.2318271921623536</v>
      </c>
      <c r="R258" s="4">
        <f>P258*諸条件!L$21</f>
        <v>2.7313925020033283</v>
      </c>
      <c r="S258" s="4">
        <f t="shared" si="66"/>
        <v>7.7096907516445823</v>
      </c>
      <c r="T258" s="4">
        <f t="shared" si="72"/>
        <v>0.12970688866952107</v>
      </c>
      <c r="U258" s="4">
        <f t="shared" si="73"/>
        <v>1.6823876968327534E-2</v>
      </c>
      <c r="V258" s="4">
        <f t="shared" si="63"/>
        <v>1.2617907726245652E-2</v>
      </c>
      <c r="W258" s="4">
        <f t="shared" si="64"/>
        <v>2.9874650035074099E-2</v>
      </c>
    </row>
    <row r="259" spans="2:23" x14ac:dyDescent="0.15">
      <c r="B259" s="6">
        <v>5.3</v>
      </c>
      <c r="C259" s="4">
        <f t="shared" si="71"/>
        <v>100.16590919044238</v>
      </c>
      <c r="D259" s="4">
        <f t="shared" si="77"/>
        <v>100.17090078434929</v>
      </c>
      <c r="E259" s="4">
        <f t="shared" si="78"/>
        <v>0.99995016922212121</v>
      </c>
      <c r="F259" s="4">
        <f t="shared" si="79"/>
        <v>9.982939078813197E-3</v>
      </c>
      <c r="G259" s="7">
        <f t="shared" si="65"/>
        <v>9.9659072651295681E-5</v>
      </c>
      <c r="H259" s="7"/>
      <c r="I259" s="7"/>
      <c r="J259" s="7">
        <f t="shared" si="67"/>
        <v>0.75</v>
      </c>
      <c r="K259" s="7">
        <f t="shared" si="68"/>
        <v>0.75</v>
      </c>
      <c r="L259" s="7">
        <f t="shared" si="69"/>
        <v>4.1433681950799404</v>
      </c>
      <c r="M259" s="7">
        <f t="shared" si="70"/>
        <v>1.7757292264628315</v>
      </c>
      <c r="N259" s="16"/>
      <c r="O259" s="4">
        <v>1.06</v>
      </c>
      <c r="P259" s="4">
        <f t="shared" si="61"/>
        <v>4.391970286784737</v>
      </c>
      <c r="Q259" s="4">
        <f t="shared" si="62"/>
        <v>3.2939777150885527</v>
      </c>
      <c r="R259" s="4">
        <f>P259*諸条件!L$21</f>
        <v>2.783919280888008</v>
      </c>
      <c r="S259" s="4">
        <f t="shared" si="66"/>
        <v>8.122057858891699</v>
      </c>
      <c r="T259" s="4">
        <f t="shared" si="72"/>
        <v>0.12312150656563479</v>
      </c>
      <c r="U259" s="4">
        <f t="shared" si="73"/>
        <v>1.5158905378991653E-2</v>
      </c>
      <c r="V259" s="4">
        <f t="shared" si="63"/>
        <v>1.136917903424374E-2</v>
      </c>
      <c r="W259" s="4">
        <f t="shared" si="64"/>
        <v>2.6918111322660102E-2</v>
      </c>
    </row>
    <row r="260" spans="2:23" x14ac:dyDescent="0.15">
      <c r="B260" s="6">
        <v>5.4</v>
      </c>
      <c r="C260" s="4">
        <f t="shared" si="71"/>
        <v>110.70094981162228</v>
      </c>
      <c r="D260" s="4">
        <f t="shared" si="77"/>
        <v>110.70546639256489</v>
      </c>
      <c r="E260" s="4">
        <f t="shared" si="78"/>
        <v>0.99995920182544018</v>
      </c>
      <c r="F260" s="4">
        <f t="shared" si="79"/>
        <v>9.0329776169676222E-3</v>
      </c>
      <c r="G260" s="7">
        <f t="shared" si="65"/>
        <v>8.1594684628638061E-5</v>
      </c>
      <c r="H260" s="7"/>
      <c r="I260" s="7"/>
      <c r="J260" s="7">
        <f t="shared" si="67"/>
        <v>0.75</v>
      </c>
      <c r="K260" s="7">
        <f t="shared" si="68"/>
        <v>0.75</v>
      </c>
      <c r="L260" s="7">
        <f t="shared" si="69"/>
        <v>4.1433681950799404</v>
      </c>
      <c r="M260" s="7">
        <f t="shared" si="70"/>
        <v>1.7757292264628315</v>
      </c>
      <c r="N260" s="16"/>
      <c r="O260" s="4">
        <v>1.08</v>
      </c>
      <c r="P260" s="4">
        <f t="shared" si="61"/>
        <v>4.4748376506863359</v>
      </c>
      <c r="Q260" s="4">
        <f t="shared" si="62"/>
        <v>3.3561282380147519</v>
      </c>
      <c r="R260" s="4">
        <f>P260*諸条件!L$21</f>
        <v>2.8364460597726873</v>
      </c>
      <c r="S260" s="4">
        <f t="shared" si="66"/>
        <v>8.5568393842542765</v>
      </c>
      <c r="T260" s="4">
        <f t="shared" si="72"/>
        <v>0.11686558027957532</v>
      </c>
      <c r="U260" s="4">
        <f t="shared" si="73"/>
        <v>1.3657563854081864E-2</v>
      </c>
      <c r="V260" s="4">
        <f t="shared" si="63"/>
        <v>1.0243172890561397E-2</v>
      </c>
      <c r="W260" s="4">
        <f t="shared" si="64"/>
        <v>2.4252135297975517E-2</v>
      </c>
    </row>
    <row r="261" spans="2:23" x14ac:dyDescent="0.15">
      <c r="B261" s="6">
        <v>5.5</v>
      </c>
      <c r="C261" s="4">
        <f t="shared" si="71"/>
        <v>122.34392274639096</v>
      </c>
      <c r="D261" s="4">
        <f t="shared" si="77"/>
        <v>122.34800951782942</v>
      </c>
      <c r="E261" s="4">
        <f t="shared" si="78"/>
        <v>0.99996659715630376</v>
      </c>
      <c r="F261" s="4">
        <f t="shared" si="79"/>
        <v>8.1734063671405534E-3</v>
      </c>
      <c r="G261" s="7">
        <f t="shared" si="65"/>
        <v>6.6804571642413736E-5</v>
      </c>
      <c r="H261" s="7"/>
      <c r="I261" s="7"/>
      <c r="J261" s="7">
        <f t="shared" si="67"/>
        <v>0.75</v>
      </c>
      <c r="K261" s="7">
        <f t="shared" si="68"/>
        <v>0.75</v>
      </c>
      <c r="L261" s="7">
        <f t="shared" si="69"/>
        <v>4.1433681950799404</v>
      </c>
      <c r="M261" s="7">
        <f t="shared" si="70"/>
        <v>1.7757292264628315</v>
      </c>
      <c r="N261" s="16"/>
      <c r="O261" s="4">
        <v>1.1000000000000001</v>
      </c>
      <c r="P261" s="4">
        <f t="shared" si="61"/>
        <v>4.5577050145879348</v>
      </c>
      <c r="Q261" s="4">
        <f t="shared" si="62"/>
        <v>3.4182787609409511</v>
      </c>
      <c r="R261" s="4">
        <f>P261*諸条件!L$21</f>
        <v>2.8889728386573665</v>
      </c>
      <c r="S261" s="4">
        <f t="shared" si="66"/>
        <v>9.0152351929718524</v>
      </c>
      <c r="T261" s="4">
        <f t="shared" si="72"/>
        <v>0.11092334016749619</v>
      </c>
      <c r="U261" s="4">
        <f t="shared" si="73"/>
        <v>1.2303987393914074E-2</v>
      </c>
      <c r="V261" s="4">
        <f t="shared" si="63"/>
        <v>9.2279905454355562E-3</v>
      </c>
      <c r="W261" s="4">
        <f t="shared" si="64"/>
        <v>2.1848550017403469E-2</v>
      </c>
    </row>
    <row r="262" spans="2:23" x14ac:dyDescent="0.15">
      <c r="B262" s="6">
        <v>5.6</v>
      </c>
      <c r="C262" s="4">
        <f t="shared" si="71"/>
        <v>135.21135478121803</v>
      </c>
      <c r="D262" s="4">
        <f t="shared" si="77"/>
        <v>135.2150526449345</v>
      </c>
      <c r="E262" s="4">
        <f t="shared" si="78"/>
        <v>0.99997265198183094</v>
      </c>
      <c r="F262" s="4">
        <f t="shared" si="79"/>
        <v>7.3956263037217593E-3</v>
      </c>
      <c r="G262" s="7">
        <f t="shared" si="65"/>
        <v>5.469528842430117E-5</v>
      </c>
      <c r="H262" s="7"/>
      <c r="I262" s="7"/>
      <c r="J262" s="7">
        <f t="shared" si="67"/>
        <v>0.75</v>
      </c>
      <c r="K262" s="7">
        <f t="shared" si="68"/>
        <v>0.75</v>
      </c>
      <c r="L262" s="7">
        <f t="shared" si="69"/>
        <v>4.1433681950799404</v>
      </c>
      <c r="M262" s="7">
        <f t="shared" si="70"/>
        <v>1.7757292264628315</v>
      </c>
      <c r="N262" s="16"/>
      <c r="O262" s="4">
        <v>1.1200000000000001</v>
      </c>
      <c r="P262" s="4">
        <f t="shared" ref="P262:P325" si="80">O262*L262</f>
        <v>4.6405723784895336</v>
      </c>
      <c r="Q262" s="4">
        <f t="shared" ref="Q262:Q325" si="81">K262*P262</f>
        <v>3.4804292838671502</v>
      </c>
      <c r="R262" s="4">
        <f>P262*諸条件!L$21</f>
        <v>2.9414996175420463</v>
      </c>
      <c r="S262" s="4">
        <f t="shared" si="66"/>
        <v>9.4985103185491759</v>
      </c>
      <c r="T262" s="4">
        <f t="shared" si="72"/>
        <v>0.10527966664911118</v>
      </c>
      <c r="U262" s="4">
        <f t="shared" si="73"/>
        <v>1.1083808209747971E-2</v>
      </c>
      <c r="V262" s="4">
        <f t="shared" ref="V262:V325" si="82">J262*U262</f>
        <v>8.3128561573109789E-3</v>
      </c>
      <c r="W262" s="4">
        <f t="shared" ref="W262:W325" si="83">M262*U262</f>
        <v>1.9681842178558145E-2</v>
      </c>
    </row>
    <row r="263" spans="2:23" x14ac:dyDescent="0.15">
      <c r="B263" s="6">
        <v>5.7</v>
      </c>
      <c r="C263" s="4">
        <f t="shared" si="71"/>
        <v>149.43202750080141</v>
      </c>
      <c r="D263" s="4">
        <f t="shared" si="77"/>
        <v>149.43537346625888</v>
      </c>
      <c r="E263" s="4">
        <f t="shared" si="78"/>
        <v>0.99997760928098978</v>
      </c>
      <c r="F263" s="4">
        <f t="shared" si="79"/>
        <v>6.6918559963701678E-3</v>
      </c>
      <c r="G263" s="7">
        <f t="shared" ref="G263:G326" si="84">F263^2</f>
        <v>4.4780936676155368E-5</v>
      </c>
      <c r="H263" s="7"/>
      <c r="I263" s="7"/>
      <c r="J263" s="7">
        <f t="shared" si="67"/>
        <v>0.75</v>
      </c>
      <c r="K263" s="7">
        <f t="shared" si="68"/>
        <v>0.75</v>
      </c>
      <c r="L263" s="7">
        <f t="shared" si="69"/>
        <v>4.1433681950799404</v>
      </c>
      <c r="M263" s="7">
        <f t="shared" si="70"/>
        <v>1.7757292264628315</v>
      </c>
      <c r="N263" s="16"/>
      <c r="O263" s="4">
        <v>1.1399999999999999</v>
      </c>
      <c r="P263" s="4">
        <f t="shared" si="80"/>
        <v>4.7234397423911316</v>
      </c>
      <c r="Q263" s="4">
        <f t="shared" si="81"/>
        <v>3.5425798067933485</v>
      </c>
      <c r="R263" s="4">
        <f>P263*諸条件!L$21</f>
        <v>2.9940263964267251</v>
      </c>
      <c r="S263" s="4">
        <f t="shared" ref="S263:S326" si="85">COSH(R263)</f>
        <v>10.007998453865268</v>
      </c>
      <c r="T263" s="4">
        <f t="shared" si="72"/>
        <v>9.9920079385482127E-2</v>
      </c>
      <c r="U263" s="4">
        <f t="shared" si="73"/>
        <v>9.98402226440105E-3</v>
      </c>
      <c r="V263" s="4">
        <f t="shared" si="82"/>
        <v>7.4880166983007871E-3</v>
      </c>
      <c r="W263" s="4">
        <f t="shared" si="83"/>
        <v>1.7728920132552565E-2</v>
      </c>
    </row>
    <row r="264" spans="2:23" x14ac:dyDescent="0.15">
      <c r="B264" s="6">
        <v>5.8</v>
      </c>
      <c r="C264" s="4">
        <f t="shared" si="71"/>
        <v>165.14826617745163</v>
      </c>
      <c r="D264" s="4">
        <f t="shared" si="77"/>
        <v>165.15129373219699</v>
      </c>
      <c r="E264" s="4">
        <f t="shared" si="78"/>
        <v>0.99998166799256039</v>
      </c>
      <c r="F264" s="4">
        <f t="shared" si="79"/>
        <v>6.0550539895955144E-3</v>
      </c>
      <c r="G264" s="7">
        <f t="shared" si="84"/>
        <v>3.6663678816916554E-5</v>
      </c>
      <c r="H264" s="7"/>
      <c r="I264" s="7"/>
      <c r="J264" s="7">
        <f t="shared" ref="J264:J306" si="86">J263</f>
        <v>0.75</v>
      </c>
      <c r="K264" s="7">
        <f t="shared" ref="K264:K306" si="87">K263</f>
        <v>0.75</v>
      </c>
      <c r="L264" s="7">
        <f t="shared" ref="L264:L306" si="88">L263</f>
        <v>4.1433681950799404</v>
      </c>
      <c r="M264" s="7">
        <f t="shared" ref="M264:M306" si="89">M263</f>
        <v>1.7757292264628315</v>
      </c>
      <c r="N264" s="16"/>
      <c r="O264" s="4">
        <v>1.1599999999999999</v>
      </c>
      <c r="P264" s="4">
        <f t="shared" si="80"/>
        <v>4.8063071062927305</v>
      </c>
      <c r="Q264" s="4">
        <f t="shared" si="81"/>
        <v>3.6047303297195477</v>
      </c>
      <c r="R264" s="4">
        <f>P264*諸条件!L$21</f>
        <v>3.0465531753114043</v>
      </c>
      <c r="S264" s="4">
        <f t="shared" si="85"/>
        <v>10.545105631761599</v>
      </c>
      <c r="T264" s="4">
        <f t="shared" si="72"/>
        <v>9.4830723837229722E-2</v>
      </c>
      <c r="U264" s="4">
        <f t="shared" si="73"/>
        <v>8.9928661834929296E-3</v>
      </c>
      <c r="V264" s="4">
        <f t="shared" si="82"/>
        <v>6.7446496376196968E-3</v>
      </c>
      <c r="W264" s="4">
        <f t="shared" si="83"/>
        <v>1.5968895311697654E-2</v>
      </c>
    </row>
    <row r="265" spans="2:23" x14ac:dyDescent="0.15">
      <c r="B265" s="6">
        <v>5.9</v>
      </c>
      <c r="C265" s="4">
        <f t="shared" si="71"/>
        <v>182.51736421025507</v>
      </c>
      <c r="D265" s="4">
        <f t="shared" si="77"/>
        <v>182.52010365507383</v>
      </c>
      <c r="E265" s="4">
        <f t="shared" si="78"/>
        <v>0.99998499099680582</v>
      </c>
      <c r="F265" s="4">
        <f t="shared" si="79"/>
        <v>5.4788485212007012E-3</v>
      </c>
      <c r="G265" s="7">
        <f t="shared" si="84"/>
        <v>3.001778111826311E-5</v>
      </c>
      <c r="H265" s="7"/>
      <c r="I265" s="7"/>
      <c r="J265" s="7">
        <f t="shared" si="86"/>
        <v>0.75</v>
      </c>
      <c r="K265" s="7">
        <f t="shared" si="87"/>
        <v>0.75</v>
      </c>
      <c r="L265" s="7">
        <f t="shared" si="88"/>
        <v>4.1433681950799404</v>
      </c>
      <c r="M265" s="7">
        <f t="shared" si="89"/>
        <v>1.7757292264628315</v>
      </c>
      <c r="N265" s="16"/>
      <c r="O265" s="4">
        <v>1.18</v>
      </c>
      <c r="P265" s="4">
        <f t="shared" si="80"/>
        <v>4.8891744701943294</v>
      </c>
      <c r="Q265" s="4">
        <f t="shared" si="81"/>
        <v>3.6668808526457468</v>
      </c>
      <c r="R265" s="4">
        <f>P265*諸条件!L$21</f>
        <v>3.0990799541960841</v>
      </c>
      <c r="S265" s="4">
        <f t="shared" si="85"/>
        <v>11.111314105266571</v>
      </c>
      <c r="T265" s="4">
        <f t="shared" si="72"/>
        <v>8.9998355777379857E-2</v>
      </c>
      <c r="U265" s="4">
        <f t="shared" si="73"/>
        <v>8.0997040426318417E-3</v>
      </c>
      <c r="V265" s="4">
        <f t="shared" si="82"/>
        <v>6.0747780319738813E-3</v>
      </c>
      <c r="W265" s="4">
        <f t="shared" si="83"/>
        <v>1.438288119420051E-2</v>
      </c>
    </row>
    <row r="266" spans="2:23" x14ac:dyDescent="0.15">
      <c r="B266" s="6">
        <v>6</v>
      </c>
      <c r="C266" s="4">
        <f t="shared" si="71"/>
        <v>201.71315737027922</v>
      </c>
      <c r="D266" s="4">
        <f t="shared" si="77"/>
        <v>201.71563612245589</v>
      </c>
      <c r="E266" s="4">
        <f t="shared" si="78"/>
        <v>0.99998771165079559</v>
      </c>
      <c r="F266" s="4">
        <f t="shared" si="79"/>
        <v>4.9574738935603789E-3</v>
      </c>
      <c r="G266" s="7">
        <f t="shared" si="84"/>
        <v>2.4576547405332702E-5</v>
      </c>
      <c r="H266" s="7"/>
      <c r="I266" s="7"/>
      <c r="J266" s="7">
        <f t="shared" si="86"/>
        <v>0.75</v>
      </c>
      <c r="K266" s="7">
        <f t="shared" si="87"/>
        <v>0.75</v>
      </c>
      <c r="L266" s="7">
        <f t="shared" si="88"/>
        <v>4.1433681950799404</v>
      </c>
      <c r="M266" s="7">
        <f t="shared" si="89"/>
        <v>1.7757292264628315</v>
      </c>
      <c r="N266" s="16"/>
      <c r="O266" s="4">
        <v>1.2</v>
      </c>
      <c r="P266" s="4">
        <f t="shared" si="80"/>
        <v>4.9720418340959283</v>
      </c>
      <c r="Q266" s="4">
        <f t="shared" si="81"/>
        <v>3.729031375571946</v>
      </c>
      <c r="R266" s="4">
        <f>P266*諸条件!L$21</f>
        <v>3.1516067330807633</v>
      </c>
      <c r="S266" s="4">
        <f t="shared" si="85"/>
        <v>11.708186438164645</v>
      </c>
      <c r="T266" s="4">
        <f t="shared" si="72"/>
        <v>8.5410324244611036E-2</v>
      </c>
      <c r="U266" s="4">
        <f t="shared" si="73"/>
        <v>7.2949234875695915E-3</v>
      </c>
      <c r="V266" s="4">
        <f t="shared" si="82"/>
        <v>5.4711926156771938E-3</v>
      </c>
      <c r="W266" s="4">
        <f t="shared" si="83"/>
        <v>1.2953808841687491E-2</v>
      </c>
    </row>
    <row r="267" spans="2:23" x14ac:dyDescent="0.15">
      <c r="B267" s="6">
        <v>6.1</v>
      </c>
      <c r="C267" s="4">
        <f t="shared" si="71"/>
        <v>222.92776360739865</v>
      </c>
      <c r="D267" s="4">
        <f t="shared" si="77"/>
        <v>222.93000647511812</v>
      </c>
      <c r="E267" s="4">
        <f t="shared" si="78"/>
        <v>0.99998993913939649</v>
      </c>
      <c r="F267" s="4">
        <f t="shared" si="79"/>
        <v>4.4857128737921291E-3</v>
      </c>
      <c r="G267" s="7">
        <f t="shared" si="84"/>
        <v>2.0121619986104443E-5</v>
      </c>
      <c r="H267" s="7"/>
      <c r="I267" s="7"/>
      <c r="J267" s="7">
        <f t="shared" si="86"/>
        <v>0.75</v>
      </c>
      <c r="K267" s="7">
        <f t="shared" si="87"/>
        <v>0.75</v>
      </c>
      <c r="L267" s="7">
        <f t="shared" si="88"/>
        <v>4.1433681950799404</v>
      </c>
      <c r="M267" s="7">
        <f t="shared" si="89"/>
        <v>1.7757292264628315</v>
      </c>
      <c r="N267" s="16"/>
      <c r="O267" s="4">
        <v>1.22</v>
      </c>
      <c r="P267" s="4">
        <f t="shared" si="80"/>
        <v>5.0549091979975271</v>
      </c>
      <c r="Q267" s="4">
        <f t="shared" si="81"/>
        <v>3.7911818984981451</v>
      </c>
      <c r="R267" s="4">
        <f>P267*諸条件!L$21</f>
        <v>3.2041335119654426</v>
      </c>
      <c r="S267" s="4">
        <f t="shared" si="85"/>
        <v>12.337369817198834</v>
      </c>
      <c r="T267" s="4">
        <f t="shared" si="72"/>
        <v>8.1054553346204816E-2</v>
      </c>
      <c r="U267" s="4">
        <f t="shared" si="73"/>
        <v>6.569840618152762E-3</v>
      </c>
      <c r="V267" s="4">
        <f t="shared" si="82"/>
        <v>4.9273804636145715E-3</v>
      </c>
      <c r="W267" s="4">
        <f t="shared" si="83"/>
        <v>1.1666257998856495E-2</v>
      </c>
    </row>
    <row r="268" spans="2:23" x14ac:dyDescent="0.15">
      <c r="B268" s="6">
        <v>6.2</v>
      </c>
      <c r="C268" s="4">
        <f t="shared" si="71"/>
        <v>246.37350583131001</v>
      </c>
      <c r="D268" s="4">
        <f t="shared" si="77"/>
        <v>246.37553526194631</v>
      </c>
      <c r="E268" s="4">
        <f t="shared" si="78"/>
        <v>0.99999176285651037</v>
      </c>
      <c r="F268" s="4">
        <f t="shared" si="79"/>
        <v>4.0588445558801143E-3</v>
      </c>
      <c r="G268" s="7">
        <f t="shared" si="84"/>
        <v>1.6474219128797642E-5</v>
      </c>
      <c r="H268" s="7"/>
      <c r="I268" s="7"/>
      <c r="J268" s="7">
        <f t="shared" si="86"/>
        <v>0.75</v>
      </c>
      <c r="K268" s="7">
        <f t="shared" si="87"/>
        <v>0.75</v>
      </c>
      <c r="L268" s="7">
        <f t="shared" si="88"/>
        <v>4.1433681950799404</v>
      </c>
      <c r="M268" s="7">
        <f t="shared" si="89"/>
        <v>1.7757292264628315</v>
      </c>
      <c r="N268" s="16"/>
      <c r="O268" s="4">
        <v>1.24</v>
      </c>
      <c r="P268" s="4">
        <f t="shared" si="80"/>
        <v>5.137776561899126</v>
      </c>
      <c r="Q268" s="4">
        <f t="shared" si="81"/>
        <v>3.8533324214243443</v>
      </c>
      <c r="R268" s="4">
        <f>P268*諸条件!L$21</f>
        <v>3.2566602908501223</v>
      </c>
      <c r="S268" s="4">
        <f t="shared" si="85"/>
        <v>13.000600597806889</v>
      </c>
      <c r="T268" s="4">
        <f t="shared" si="72"/>
        <v>7.691952325407897E-2</v>
      </c>
      <c r="U268" s="4">
        <f t="shared" si="73"/>
        <v>5.9166130576347956E-3</v>
      </c>
      <c r="V268" s="4">
        <f t="shared" si="82"/>
        <v>4.4374597932260972E-3</v>
      </c>
      <c r="W268" s="4">
        <f t="shared" si="83"/>
        <v>1.0506302728113724E-2</v>
      </c>
    </row>
    <row r="269" spans="2:23" x14ac:dyDescent="0.15">
      <c r="B269" s="6">
        <v>6.3</v>
      </c>
      <c r="C269" s="4">
        <f t="shared" si="71"/>
        <v>272.28503691057597</v>
      </c>
      <c r="D269" s="4">
        <f t="shared" si="77"/>
        <v>272.28687321535301</v>
      </c>
      <c r="E269" s="4">
        <f t="shared" si="78"/>
        <v>0.99999325599227251</v>
      </c>
      <c r="F269" s="4">
        <f t="shared" si="79"/>
        <v>3.6725971700042079E-3</v>
      </c>
      <c r="G269" s="7">
        <f t="shared" si="84"/>
        <v>1.3487969973122916E-5</v>
      </c>
      <c r="H269" s="7"/>
      <c r="I269" s="7"/>
      <c r="J269" s="7">
        <f t="shared" si="86"/>
        <v>0.75</v>
      </c>
      <c r="K269" s="7">
        <f t="shared" si="87"/>
        <v>0.75</v>
      </c>
      <c r="L269" s="7">
        <f t="shared" si="88"/>
        <v>4.1433681950799404</v>
      </c>
      <c r="M269" s="7">
        <f t="shared" si="89"/>
        <v>1.7757292264628315</v>
      </c>
      <c r="N269" s="16"/>
      <c r="O269" s="4">
        <v>1.26</v>
      </c>
      <c r="P269" s="4">
        <f t="shared" si="80"/>
        <v>5.2206439258007249</v>
      </c>
      <c r="Q269" s="4">
        <f t="shared" si="81"/>
        <v>3.9154829443505434</v>
      </c>
      <c r="R269" s="4">
        <f>P269*諸条件!L$21</f>
        <v>3.3091870697348016</v>
      </c>
      <c r="S269" s="4">
        <f t="shared" si="85"/>
        <v>13.699709095936051</v>
      </c>
      <c r="T269" s="4">
        <f t="shared" si="72"/>
        <v>7.2994250680596201E-2</v>
      </c>
      <c r="U269" s="4">
        <f t="shared" si="73"/>
        <v>5.3281606324217193E-3</v>
      </c>
      <c r="V269" s="4">
        <f t="shared" si="82"/>
        <v>3.9961204743162899E-3</v>
      </c>
      <c r="W269" s="4">
        <f t="shared" si="83"/>
        <v>9.4613705582799312E-3</v>
      </c>
    </row>
    <row r="270" spans="2:23" x14ac:dyDescent="0.15">
      <c r="B270" s="6">
        <v>6.4</v>
      </c>
      <c r="C270" s="4">
        <f t="shared" si="71"/>
        <v>300.9216881574045</v>
      </c>
      <c r="D270" s="4">
        <f t="shared" si="77"/>
        <v>300.92334971467773</v>
      </c>
      <c r="E270" s="4">
        <f t="shared" si="78"/>
        <v>0.99999447847009948</v>
      </c>
      <c r="F270" s="4">
        <f t="shared" si="79"/>
        <v>3.3231053720097028E-3</v>
      </c>
      <c r="G270" s="7">
        <f t="shared" si="84"/>
        <v>1.1043029313479745E-5</v>
      </c>
      <c r="H270" s="7"/>
      <c r="I270" s="7"/>
      <c r="J270" s="7">
        <f t="shared" si="86"/>
        <v>0.75</v>
      </c>
      <c r="K270" s="7">
        <f t="shared" si="87"/>
        <v>0.75</v>
      </c>
      <c r="L270" s="7">
        <f t="shared" si="88"/>
        <v>4.1433681950799404</v>
      </c>
      <c r="M270" s="7">
        <f t="shared" si="89"/>
        <v>1.7757292264628315</v>
      </c>
      <c r="N270" s="16"/>
      <c r="O270" s="4">
        <v>1.28</v>
      </c>
      <c r="P270" s="4">
        <f t="shared" si="80"/>
        <v>5.3035112897023238</v>
      </c>
      <c r="Q270" s="4">
        <f t="shared" si="81"/>
        <v>3.9776334672767426</v>
      </c>
      <c r="R270" s="4">
        <f>P270*諸条件!L$21</f>
        <v>3.3617138486194809</v>
      </c>
      <c r="S270" s="4">
        <f t="shared" si="85"/>
        <v>14.436624639160362</v>
      </c>
      <c r="T270" s="4">
        <f t="shared" si="72"/>
        <v>6.9268269072219932E-2</v>
      </c>
      <c r="U270" s="4">
        <f t="shared" si="73"/>
        <v>4.7980931002614604E-3</v>
      </c>
      <c r="V270" s="4">
        <f t="shared" si="82"/>
        <v>3.5985698251960953E-3</v>
      </c>
      <c r="W270" s="4">
        <f t="shared" si="83"/>
        <v>8.5201141494239321E-3</v>
      </c>
    </row>
    <row r="271" spans="2:23" x14ac:dyDescent="0.15">
      <c r="B271" s="6">
        <v>6.5</v>
      </c>
      <c r="C271" s="4">
        <f t="shared" si="71"/>
        <v>332.5700648025844</v>
      </c>
      <c r="D271" s="4">
        <f t="shared" ref="D271:D306" si="90">COSH(B271)</f>
        <v>332.57156824177741</v>
      </c>
      <c r="E271" s="4">
        <f t="shared" ref="E271:E306" si="91">TANH(B271)</f>
        <v>0.99999547935140409</v>
      </c>
      <c r="F271" s="4">
        <f t="shared" ref="F271:F306" si="92">1/D271</f>
        <v>3.006871589434868E-3</v>
      </c>
      <c r="G271" s="7">
        <f t="shared" si="84"/>
        <v>9.0412767553505689E-6</v>
      </c>
      <c r="H271" s="7"/>
      <c r="I271" s="7"/>
      <c r="J271" s="7">
        <f t="shared" si="86"/>
        <v>0.75</v>
      </c>
      <c r="K271" s="7">
        <f t="shared" si="87"/>
        <v>0.75</v>
      </c>
      <c r="L271" s="7">
        <f t="shared" si="88"/>
        <v>4.1433681950799404</v>
      </c>
      <c r="M271" s="7">
        <f t="shared" si="89"/>
        <v>1.7757292264628315</v>
      </c>
      <c r="N271" s="16"/>
      <c r="O271" s="4">
        <v>1.3</v>
      </c>
      <c r="P271" s="4">
        <f t="shared" si="80"/>
        <v>5.3863786536039227</v>
      </c>
      <c r="Q271" s="4">
        <f t="shared" si="81"/>
        <v>4.0397839902029418</v>
      </c>
      <c r="R271" s="4">
        <f>P271*諸条件!L$21</f>
        <v>3.4142406275041606</v>
      </c>
      <c r="S271" s="4">
        <f t="shared" si="85"/>
        <v>15.213380891040053</v>
      </c>
      <c r="T271" s="4">
        <f t="shared" si="72"/>
        <v>6.5731608717491036E-2</v>
      </c>
      <c r="U271" s="4">
        <f t="shared" si="73"/>
        <v>4.3206443845893432E-3</v>
      </c>
      <c r="V271" s="4">
        <f t="shared" si="82"/>
        <v>3.2404832884420074E-3</v>
      </c>
      <c r="W271" s="4">
        <f t="shared" si="83"/>
        <v>7.6722945108678112E-3</v>
      </c>
    </row>
    <row r="272" spans="2:23" x14ac:dyDescent="0.15">
      <c r="B272" s="6">
        <v>6.6</v>
      </c>
      <c r="C272" s="4">
        <f t="shared" si="71"/>
        <v>367.54691443696754</v>
      </c>
      <c r="D272" s="4">
        <f t="shared" si="90"/>
        <v>367.54827480500512</v>
      </c>
      <c r="E272" s="4">
        <f t="shared" si="91"/>
        <v>0.99999629880445418</v>
      </c>
      <c r="F272" s="4">
        <f t="shared" si="92"/>
        <v>2.7207310401076664E-3</v>
      </c>
      <c r="G272" s="7">
        <f t="shared" si="84"/>
        <v>7.4023773926053446E-6</v>
      </c>
      <c r="H272" s="7"/>
      <c r="I272" s="7"/>
      <c r="J272" s="7">
        <f t="shared" si="86"/>
        <v>0.75</v>
      </c>
      <c r="K272" s="7">
        <f t="shared" si="87"/>
        <v>0.75</v>
      </c>
      <c r="L272" s="7">
        <f t="shared" si="88"/>
        <v>4.1433681950799404</v>
      </c>
      <c r="M272" s="7">
        <f t="shared" si="89"/>
        <v>1.7757292264628315</v>
      </c>
      <c r="N272" s="16"/>
      <c r="O272" s="4">
        <v>1.32</v>
      </c>
      <c r="P272" s="4">
        <f t="shared" si="80"/>
        <v>5.4692460175055215</v>
      </c>
      <c r="Q272" s="4">
        <f t="shared" si="81"/>
        <v>4.1019345131291409</v>
      </c>
      <c r="R272" s="4">
        <f>P272*諸条件!L$21</f>
        <v>3.4667674063888398</v>
      </c>
      <c r="S272" s="4">
        <f t="shared" si="85"/>
        <v>16.03212146341658</v>
      </c>
      <c r="T272" s="4">
        <f t="shared" si="72"/>
        <v>6.2374776930294765E-2</v>
      </c>
      <c r="U272" s="4">
        <f t="shared" si="73"/>
        <v>3.890612797104032E-3</v>
      </c>
      <c r="V272" s="4">
        <f t="shared" si="82"/>
        <v>2.917959597828024E-3</v>
      </c>
      <c r="W272" s="4">
        <f t="shared" si="83"/>
        <v>6.9086748526679355E-3</v>
      </c>
    </row>
    <row r="273" spans="2:23" x14ac:dyDescent="0.15">
      <c r="B273" s="6">
        <v>6.7</v>
      </c>
      <c r="C273" s="4">
        <f t="shared" si="71"/>
        <v>406.20229712782032</v>
      </c>
      <c r="D273" s="4">
        <f t="shared" si="90"/>
        <v>406.20352803972298</v>
      </c>
      <c r="E273" s="4">
        <f t="shared" si="91"/>
        <v>0.99999696971636709</v>
      </c>
      <c r="F273" s="4">
        <f t="shared" si="92"/>
        <v>2.4618200753347697E-3</v>
      </c>
      <c r="G273" s="7">
        <f t="shared" si="84"/>
        <v>6.0605580833212912E-6</v>
      </c>
      <c r="H273" s="7"/>
      <c r="I273" s="7"/>
      <c r="J273" s="7">
        <f t="shared" si="86"/>
        <v>0.75</v>
      </c>
      <c r="K273" s="7">
        <f t="shared" si="87"/>
        <v>0.75</v>
      </c>
      <c r="L273" s="7">
        <f t="shared" si="88"/>
        <v>4.1433681950799404</v>
      </c>
      <c r="M273" s="7">
        <f t="shared" si="89"/>
        <v>1.7757292264628315</v>
      </c>
      <c r="N273" s="16"/>
      <c r="O273" s="4">
        <v>1.34</v>
      </c>
      <c r="P273" s="4">
        <f t="shared" si="80"/>
        <v>5.5521133814071204</v>
      </c>
      <c r="Q273" s="4">
        <f t="shared" si="81"/>
        <v>4.1640850360553401</v>
      </c>
      <c r="R273" s="4">
        <f>P273*諸条件!L$21</f>
        <v>3.5192941852735196</v>
      </c>
      <c r="S273" s="4">
        <f t="shared" si="85"/>
        <v>16.895105832131694</v>
      </c>
      <c r="T273" s="4">
        <f t="shared" si="72"/>
        <v>5.9188738439161802E-2</v>
      </c>
      <c r="U273" s="4">
        <f t="shared" si="73"/>
        <v>3.5033067580195099E-3</v>
      </c>
      <c r="V273" s="4">
        <f t="shared" si="82"/>
        <v>2.6274800685146325E-3</v>
      </c>
      <c r="W273" s="4">
        <f t="shared" si="83"/>
        <v>6.2209241994799942E-3</v>
      </c>
    </row>
    <row r="274" spans="2:23" x14ac:dyDescent="0.15">
      <c r="B274" s="6">
        <v>6.8</v>
      </c>
      <c r="C274" s="4">
        <f t="shared" si="71"/>
        <v>448.92308893763487</v>
      </c>
      <c r="D274" s="4">
        <f t="shared" si="90"/>
        <v>448.92420271278269</v>
      </c>
      <c r="E274" s="4">
        <f t="shared" si="91"/>
        <v>0.99999751901291778</v>
      </c>
      <c r="F274" s="4">
        <f t="shared" si="92"/>
        <v>2.2275475324278521E-3</v>
      </c>
      <c r="G274" s="7">
        <f t="shared" si="84"/>
        <v>4.9619680092254128E-6</v>
      </c>
      <c r="H274" s="7"/>
      <c r="I274" s="7"/>
      <c r="J274" s="7">
        <f t="shared" si="86"/>
        <v>0.75</v>
      </c>
      <c r="K274" s="7">
        <f t="shared" si="87"/>
        <v>0.75</v>
      </c>
      <c r="L274" s="7">
        <f t="shared" si="88"/>
        <v>4.1433681950799404</v>
      </c>
      <c r="M274" s="7">
        <f t="shared" si="89"/>
        <v>1.7757292264628315</v>
      </c>
      <c r="N274" s="16"/>
      <c r="O274" s="4">
        <v>1.36</v>
      </c>
      <c r="P274" s="4">
        <f t="shared" si="80"/>
        <v>5.6349807453087193</v>
      </c>
      <c r="Q274" s="4">
        <f t="shared" si="81"/>
        <v>4.2262355589815392</v>
      </c>
      <c r="R274" s="4">
        <f>P274*諸条件!L$21</f>
        <v>3.5718209641581988</v>
      </c>
      <c r="S274" s="4">
        <f t="shared" si="85"/>
        <v>17.804715572495915</v>
      </c>
      <c r="T274" s="4">
        <f t="shared" si="72"/>
        <v>5.6164896087683873E-2</v>
      </c>
      <c r="U274" s="4">
        <f t="shared" si="73"/>
        <v>3.1544955525403271E-3</v>
      </c>
      <c r="V274" s="4">
        <f t="shared" si="82"/>
        <v>2.3658716644052455E-3</v>
      </c>
      <c r="W274" s="4">
        <f t="shared" si="83"/>
        <v>5.6015299473928769E-3</v>
      </c>
    </row>
    <row r="275" spans="2:23" x14ac:dyDescent="0.15">
      <c r="B275" s="6">
        <v>6.9</v>
      </c>
      <c r="C275" s="4">
        <f t="shared" si="71"/>
        <v>496.13685390979862</v>
      </c>
      <c r="D275" s="4">
        <f t="shared" si="90"/>
        <v>496.13786169522763</v>
      </c>
      <c r="E275" s="4">
        <f t="shared" si="91"/>
        <v>0.99999796873912106</v>
      </c>
      <c r="F275" s="4">
        <f t="shared" si="92"/>
        <v>2.0155688110219043E-3</v>
      </c>
      <c r="G275" s="7">
        <f t="shared" si="84"/>
        <v>4.0625176319642527E-6</v>
      </c>
      <c r="H275" s="7"/>
      <c r="I275" s="7"/>
      <c r="J275" s="7">
        <f t="shared" si="86"/>
        <v>0.75</v>
      </c>
      <c r="K275" s="7">
        <f t="shared" si="87"/>
        <v>0.75</v>
      </c>
      <c r="L275" s="7">
        <f t="shared" si="88"/>
        <v>4.1433681950799404</v>
      </c>
      <c r="M275" s="7">
        <f t="shared" si="89"/>
        <v>1.7757292264628315</v>
      </c>
      <c r="N275" s="16"/>
      <c r="O275" s="4">
        <v>1.38</v>
      </c>
      <c r="P275" s="4">
        <f t="shared" si="80"/>
        <v>5.7178481092103173</v>
      </c>
      <c r="Q275" s="4">
        <f t="shared" si="81"/>
        <v>4.2883860819077384</v>
      </c>
      <c r="R275" s="4">
        <f>P275*諸条件!L$21</f>
        <v>3.6243477430428777</v>
      </c>
      <c r="S275" s="4">
        <f t="shared" si="85"/>
        <v>18.763460931714651</v>
      </c>
      <c r="T275" s="4">
        <f t="shared" si="72"/>
        <v>5.3295071929388323E-2</v>
      </c>
      <c r="U275" s="4">
        <f t="shared" si="73"/>
        <v>2.840364691958675E-3</v>
      </c>
      <c r="V275" s="4">
        <f t="shared" si="82"/>
        <v>2.130273518969006E-3</v>
      </c>
      <c r="W275" s="4">
        <f t="shared" si="83"/>
        <v>5.0437185973241164E-3</v>
      </c>
    </row>
    <row r="276" spans="2:23" x14ac:dyDescent="0.15">
      <c r="B276" s="6">
        <v>7</v>
      </c>
      <c r="C276" s="4">
        <f t="shared" si="71"/>
        <v>548.31612327324649</v>
      </c>
      <c r="D276" s="4">
        <f t="shared" si="90"/>
        <v>548.31703515521201</v>
      </c>
      <c r="E276" s="4">
        <f t="shared" si="91"/>
        <v>0.99999833694394469</v>
      </c>
      <c r="F276" s="4">
        <f t="shared" si="92"/>
        <v>1.823762414598208E-3</v>
      </c>
      <c r="G276" s="7">
        <f t="shared" si="84"/>
        <v>3.3261093449010862E-6</v>
      </c>
      <c r="H276" s="7"/>
      <c r="I276" s="7"/>
      <c r="J276" s="7">
        <f t="shared" si="86"/>
        <v>0.75</v>
      </c>
      <c r="K276" s="7">
        <f t="shared" si="87"/>
        <v>0.75</v>
      </c>
      <c r="L276" s="7">
        <f t="shared" si="88"/>
        <v>4.1433681950799404</v>
      </c>
      <c r="M276" s="7">
        <f t="shared" si="89"/>
        <v>1.7757292264628315</v>
      </c>
      <c r="N276" s="16"/>
      <c r="O276" s="4">
        <v>1.4</v>
      </c>
      <c r="P276" s="4">
        <f t="shared" si="80"/>
        <v>5.8007154731119162</v>
      </c>
      <c r="Q276" s="4">
        <f t="shared" si="81"/>
        <v>4.3505366048339376</v>
      </c>
      <c r="R276" s="4">
        <f>P276*諸条件!L$21</f>
        <v>3.6768745219275569</v>
      </c>
      <c r="S276" s="4">
        <f t="shared" si="85"/>
        <v>19.773987756409689</v>
      </c>
      <c r="T276" s="4">
        <f t="shared" si="72"/>
        <v>5.057148878206686E-2</v>
      </c>
      <c r="U276" s="4">
        <f t="shared" si="73"/>
        <v>2.5574754776347144E-3</v>
      </c>
      <c r="V276" s="4">
        <f t="shared" si="82"/>
        <v>1.9181066082260357E-3</v>
      </c>
      <c r="W276" s="4">
        <f t="shared" si="83"/>
        <v>4.5413839515979519E-3</v>
      </c>
    </row>
    <row r="277" spans="2:23" x14ac:dyDescent="0.15">
      <c r="B277" s="6">
        <v>7.1</v>
      </c>
      <c r="C277" s="4">
        <f t="shared" si="71"/>
        <v>605.98312469382654</v>
      </c>
      <c r="D277" s="4">
        <f t="shared" si="90"/>
        <v>605.98394979874979</v>
      </c>
      <c r="E277" s="4">
        <f t="shared" si="91"/>
        <v>0.99999863840465819</v>
      </c>
      <c r="F277" s="4">
        <f t="shared" si="92"/>
        <v>1.6502087230727892E-3</v>
      </c>
      <c r="G277" s="7">
        <f t="shared" si="84"/>
        <v>2.7231888297055251E-6</v>
      </c>
      <c r="H277" s="7"/>
      <c r="I277" s="7"/>
      <c r="J277" s="7">
        <f t="shared" si="86"/>
        <v>0.75</v>
      </c>
      <c r="K277" s="7">
        <f t="shared" si="87"/>
        <v>0.75</v>
      </c>
      <c r="L277" s="7">
        <f t="shared" si="88"/>
        <v>4.1433681950799404</v>
      </c>
      <c r="M277" s="7">
        <f t="shared" si="89"/>
        <v>1.7757292264628315</v>
      </c>
      <c r="N277" s="16"/>
      <c r="O277" s="4">
        <v>1.42</v>
      </c>
      <c r="P277" s="4">
        <f t="shared" si="80"/>
        <v>5.883582837013515</v>
      </c>
      <c r="Q277" s="4">
        <f t="shared" si="81"/>
        <v>4.4126871277601367</v>
      </c>
      <c r="R277" s="4">
        <f>P277*諸条件!L$21</f>
        <v>3.7294013008122366</v>
      </c>
      <c r="S277" s="4">
        <f t="shared" si="85"/>
        <v>20.839084794353958</v>
      </c>
      <c r="T277" s="4">
        <f t="shared" si="72"/>
        <v>4.7986752291105182E-2</v>
      </c>
      <c r="U277" s="4">
        <f t="shared" si="73"/>
        <v>2.3027283954478884E-3</v>
      </c>
      <c r="V277" s="4">
        <f t="shared" si="82"/>
        <v>1.7270462965859163E-3</v>
      </c>
      <c r="W277" s="4">
        <f t="shared" si="83"/>
        <v>4.089022112402676E-3</v>
      </c>
    </row>
    <row r="278" spans="2:23" x14ac:dyDescent="0.15">
      <c r="B278" s="6">
        <v>7.2</v>
      </c>
      <c r="C278" s="4">
        <f t="shared" si="71"/>
        <v>669.7150089043048</v>
      </c>
      <c r="D278" s="4">
        <f t="shared" si="90"/>
        <v>669.71575549011322</v>
      </c>
      <c r="E278" s="4">
        <f t="shared" si="91"/>
        <v>0.99999888521988278</v>
      </c>
      <c r="F278" s="4">
        <f t="shared" si="92"/>
        <v>1.4931707844743436E-3</v>
      </c>
      <c r="G278" s="7">
        <f t="shared" si="84"/>
        <v>2.2295589916077269E-6</v>
      </c>
      <c r="H278" s="7"/>
      <c r="I278" s="7"/>
      <c r="J278" s="7">
        <f t="shared" si="86"/>
        <v>0.75</v>
      </c>
      <c r="K278" s="7">
        <f t="shared" si="87"/>
        <v>0.75</v>
      </c>
      <c r="L278" s="7">
        <f t="shared" si="88"/>
        <v>4.1433681950799404</v>
      </c>
      <c r="M278" s="7">
        <f t="shared" si="89"/>
        <v>1.7757292264628315</v>
      </c>
      <c r="N278" s="16"/>
      <c r="O278" s="4">
        <v>1.44</v>
      </c>
      <c r="P278" s="4">
        <f t="shared" si="80"/>
        <v>5.9664502009151139</v>
      </c>
      <c r="Q278" s="4">
        <f t="shared" si="81"/>
        <v>4.4748376506863359</v>
      </c>
      <c r="R278" s="4">
        <f>P278*諸条件!L$21</f>
        <v>3.7819280796969159</v>
      </c>
      <c r="S278" s="4">
        <f t="shared" si="85"/>
        <v>21.961691390570195</v>
      </c>
      <c r="T278" s="4">
        <f t="shared" si="72"/>
        <v>4.5533833538402929E-2</v>
      </c>
      <c r="U278" s="4">
        <f t="shared" si="73"/>
        <v>2.0733299967029876E-3</v>
      </c>
      <c r="V278" s="4">
        <f t="shared" si="82"/>
        <v>1.5549974975272406E-3</v>
      </c>
      <c r="W278" s="4">
        <f t="shared" si="83"/>
        <v>3.6816726712475809E-3</v>
      </c>
    </row>
    <row r="279" spans="2:23" x14ac:dyDescent="0.15">
      <c r="B279" s="6">
        <v>7.3</v>
      </c>
      <c r="C279" s="4">
        <f t="shared" si="71"/>
        <v>740.14962602288495</v>
      </c>
      <c r="D279" s="4">
        <f t="shared" si="90"/>
        <v>740.15030156166006</v>
      </c>
      <c r="E279" s="4">
        <f t="shared" si="91"/>
        <v>0.99999908729514309</v>
      </c>
      <c r="F279" s="4">
        <f t="shared" si="92"/>
        <v>1.3510769338201676E-3</v>
      </c>
      <c r="G279" s="7">
        <f t="shared" si="84"/>
        <v>1.8254088811009054E-6</v>
      </c>
      <c r="H279" s="7"/>
      <c r="I279" s="7"/>
      <c r="J279" s="7">
        <f t="shared" si="86"/>
        <v>0.75</v>
      </c>
      <c r="K279" s="7">
        <f t="shared" si="87"/>
        <v>0.75</v>
      </c>
      <c r="L279" s="7">
        <f t="shared" si="88"/>
        <v>4.1433681950799404</v>
      </c>
      <c r="M279" s="7">
        <f t="shared" si="89"/>
        <v>1.7757292264628315</v>
      </c>
      <c r="N279" s="16"/>
      <c r="O279" s="4">
        <v>1.46</v>
      </c>
      <c r="P279" s="4">
        <f t="shared" si="80"/>
        <v>6.0493175648167128</v>
      </c>
      <c r="Q279" s="4">
        <f t="shared" si="81"/>
        <v>4.536988173612535</v>
      </c>
      <c r="R279" s="4">
        <f>P279*諸条件!L$21</f>
        <v>3.8344548585815956</v>
      </c>
      <c r="S279" s="4">
        <f t="shared" si="85"/>
        <v>23.14490559903242</v>
      </c>
      <c r="T279" s="4">
        <f t="shared" si="72"/>
        <v>4.3206052222645716E-2</v>
      </c>
      <c r="U279" s="4">
        <f t="shared" si="73"/>
        <v>1.8667629486659888E-3</v>
      </c>
      <c r="V279" s="4">
        <f t="shared" si="82"/>
        <v>1.4000722114994916E-3</v>
      </c>
      <c r="W279" s="4">
        <f t="shared" si="83"/>
        <v>3.3148655268241305E-3</v>
      </c>
    </row>
    <row r="280" spans="2:23" x14ac:dyDescent="0.15">
      <c r="B280" s="6">
        <v>7.4</v>
      </c>
      <c r="C280" s="4">
        <f t="shared" si="71"/>
        <v>817.99190937158301</v>
      </c>
      <c r="D280" s="4">
        <f t="shared" si="90"/>
        <v>817.99252062434402</v>
      </c>
      <c r="E280" s="4">
        <f t="shared" si="91"/>
        <v>0.99999925274040335</v>
      </c>
      <c r="F280" s="4">
        <f t="shared" si="92"/>
        <v>1.2225050654946529E-3</v>
      </c>
      <c r="G280" s="7">
        <f t="shared" si="84"/>
        <v>1.4945186351600856E-6</v>
      </c>
      <c r="H280" s="7"/>
      <c r="I280" s="7"/>
      <c r="J280" s="7">
        <f t="shared" si="86"/>
        <v>0.75</v>
      </c>
      <c r="K280" s="7">
        <f t="shared" si="87"/>
        <v>0.75</v>
      </c>
      <c r="L280" s="7">
        <f t="shared" si="88"/>
        <v>4.1433681950799404</v>
      </c>
      <c r="M280" s="7">
        <f t="shared" si="89"/>
        <v>1.7757292264628315</v>
      </c>
      <c r="N280" s="16"/>
      <c r="O280" s="4">
        <v>1.48</v>
      </c>
      <c r="P280" s="4">
        <f t="shared" si="80"/>
        <v>6.1321849287183117</v>
      </c>
      <c r="Q280" s="4">
        <f t="shared" si="81"/>
        <v>4.5991386965387342</v>
      </c>
      <c r="R280" s="4">
        <f>P280*諸条件!L$21</f>
        <v>3.8869816374662749</v>
      </c>
      <c r="S280" s="4">
        <f t="shared" si="85"/>
        <v>24.391992732355881</v>
      </c>
      <c r="T280" s="4">
        <f t="shared" si="72"/>
        <v>4.0997060427683057E-2</v>
      </c>
      <c r="U280" s="4">
        <f t="shared" si="73"/>
        <v>1.680758963711096E-3</v>
      </c>
      <c r="V280" s="4">
        <f t="shared" si="82"/>
        <v>1.260569222783322E-3</v>
      </c>
      <c r="W280" s="4">
        <f t="shared" si="83"/>
        <v>2.9845728145011748E-3</v>
      </c>
    </row>
    <row r="281" spans="2:23" x14ac:dyDescent="0.15">
      <c r="B281" s="6">
        <v>7.5</v>
      </c>
      <c r="C281" s="4">
        <f t="shared" si="71"/>
        <v>904.02093068584657</v>
      </c>
      <c r="D281" s="4">
        <f t="shared" si="90"/>
        <v>904.02148377021661</v>
      </c>
      <c r="E281" s="4">
        <f t="shared" si="91"/>
        <v>0.99999938819554623</v>
      </c>
      <c r="F281" s="4">
        <f t="shared" si="92"/>
        <v>1.1061684019161861E-3</v>
      </c>
      <c r="G281" s="7">
        <f t="shared" si="84"/>
        <v>1.2236085333978092E-6</v>
      </c>
      <c r="H281" s="7"/>
      <c r="I281" s="7"/>
      <c r="J281" s="7">
        <f t="shared" si="86"/>
        <v>0.75</v>
      </c>
      <c r="K281" s="7">
        <f t="shared" si="87"/>
        <v>0.75</v>
      </c>
      <c r="L281" s="7">
        <f t="shared" si="88"/>
        <v>4.1433681950799404</v>
      </c>
      <c r="M281" s="7">
        <f t="shared" si="89"/>
        <v>1.7757292264628315</v>
      </c>
      <c r="N281" s="16"/>
      <c r="O281" s="4">
        <v>1.5</v>
      </c>
      <c r="P281" s="4">
        <f t="shared" si="80"/>
        <v>6.2150522926199105</v>
      </c>
      <c r="Q281" s="4">
        <f t="shared" si="81"/>
        <v>4.6612892194649334</v>
      </c>
      <c r="R281" s="4">
        <f>P281*諸条件!L$21</f>
        <v>3.9395084163509542</v>
      </c>
      <c r="S281" s="4">
        <f t="shared" si="85"/>
        <v>25.706394373070331</v>
      </c>
      <c r="T281" s="4">
        <f t="shared" si="72"/>
        <v>3.8900826988307095E-2</v>
      </c>
      <c r="U281" s="4">
        <f t="shared" si="73"/>
        <v>1.5132743403742017E-3</v>
      </c>
      <c r="V281" s="4">
        <f t="shared" si="82"/>
        <v>1.1349557552806514E-3</v>
      </c>
      <c r="W281" s="4">
        <f t="shared" si="83"/>
        <v>2.6871654738587327E-3</v>
      </c>
    </row>
    <row r="282" spans="2:23" x14ac:dyDescent="0.15">
      <c r="B282" s="6">
        <v>7.6</v>
      </c>
      <c r="C282" s="4">
        <f t="shared" si="71"/>
        <v>999.09769732634186</v>
      </c>
      <c r="D282" s="4">
        <f t="shared" si="90"/>
        <v>999.09819777777534</v>
      </c>
      <c r="E282" s="4">
        <f t="shared" si="91"/>
        <v>0.99999949909685093</v>
      </c>
      <c r="F282" s="4">
        <f t="shared" si="92"/>
        <v>1.0009026162035228E-3</v>
      </c>
      <c r="G282" s="7">
        <f t="shared" si="84"/>
        <v>1.0018060471230564E-6</v>
      </c>
      <c r="H282" s="7"/>
      <c r="I282" s="7"/>
      <c r="J282" s="7">
        <f t="shared" si="86"/>
        <v>0.75</v>
      </c>
      <c r="K282" s="7">
        <f t="shared" si="87"/>
        <v>0.75</v>
      </c>
      <c r="L282" s="7">
        <f t="shared" si="88"/>
        <v>4.1433681950799404</v>
      </c>
      <c r="M282" s="7">
        <f t="shared" si="89"/>
        <v>1.7757292264628315</v>
      </c>
      <c r="N282" s="16"/>
      <c r="O282" s="4">
        <v>1.52</v>
      </c>
      <c r="P282" s="4">
        <f t="shared" si="80"/>
        <v>6.2979196565215094</v>
      </c>
      <c r="Q282" s="4">
        <f t="shared" si="81"/>
        <v>4.7234397423911325</v>
      </c>
      <c r="R282" s="4">
        <f>P282*諸条件!L$21</f>
        <v>3.9920351952356339</v>
      </c>
      <c r="S282" s="4">
        <f t="shared" si="85"/>
        <v>27.091737871344733</v>
      </c>
      <c r="T282" s="4">
        <f t="shared" si="72"/>
        <v>3.6911622456590812E-2</v>
      </c>
      <c r="U282" s="4">
        <f t="shared" si="73"/>
        <v>1.3624678723778991E-3</v>
      </c>
      <c r="V282" s="4">
        <f t="shared" si="82"/>
        <v>1.0218509042834243E-3</v>
      </c>
      <c r="W282" s="4">
        <f t="shared" si="83"/>
        <v>2.4193740210980666E-3</v>
      </c>
    </row>
    <row r="283" spans="2:23" x14ac:dyDescent="0.15">
      <c r="B283" s="6">
        <v>7.7</v>
      </c>
      <c r="C283" s="4">
        <f t="shared" si="71"/>
        <v>1104.173769530013</v>
      </c>
      <c r="D283" s="4">
        <f t="shared" si="90"/>
        <v>1104.174222357196</v>
      </c>
      <c r="E283" s="4">
        <f t="shared" si="91"/>
        <v>0.99999958989516891</v>
      </c>
      <c r="F283" s="4">
        <f t="shared" si="92"/>
        <v>9.0565418006697857E-4</v>
      </c>
      <c r="G283" s="7">
        <f t="shared" si="84"/>
        <v>8.2020949387279124E-7</v>
      </c>
      <c r="H283" s="7"/>
      <c r="I283" s="7"/>
      <c r="J283" s="7">
        <f t="shared" si="86"/>
        <v>0.75</v>
      </c>
      <c r="K283" s="7">
        <f t="shared" si="87"/>
        <v>0.75</v>
      </c>
      <c r="L283" s="7">
        <f t="shared" si="88"/>
        <v>4.1433681950799404</v>
      </c>
      <c r="M283" s="7">
        <f t="shared" si="89"/>
        <v>1.7757292264628315</v>
      </c>
      <c r="N283" s="16"/>
      <c r="O283" s="4">
        <v>1.54</v>
      </c>
      <c r="P283" s="4">
        <f t="shared" si="80"/>
        <v>6.3807870204231083</v>
      </c>
      <c r="Q283" s="4">
        <f t="shared" si="81"/>
        <v>4.7855902653173317</v>
      </c>
      <c r="R283" s="4">
        <f>P283*諸条件!L$21</f>
        <v>4.0445619741203132</v>
      </c>
      <c r="S283" s="4">
        <f t="shared" si="85"/>
        <v>28.55184635537432</v>
      </c>
      <c r="T283" s="4">
        <f>1/S283</f>
        <v>3.5024004666926553E-2</v>
      </c>
      <c r="U283" s="4">
        <f>T283^2</f>
        <v>1.226680902908893E-3</v>
      </c>
      <c r="V283" s="4">
        <f t="shared" si="82"/>
        <v>9.2001067718166976E-4</v>
      </c>
      <c r="W283" s="4">
        <f t="shared" si="83"/>
        <v>2.1782531308391362E-3</v>
      </c>
    </row>
    <row r="284" spans="2:23" x14ac:dyDescent="0.15">
      <c r="B284" s="6">
        <v>7.8</v>
      </c>
      <c r="C284" s="4">
        <f t="shared" si="71"/>
        <v>1220.3007839447598</v>
      </c>
      <c r="D284" s="4">
        <f t="shared" si="90"/>
        <v>1220.3011936797386</v>
      </c>
      <c r="E284" s="4">
        <f t="shared" si="91"/>
        <v>0.99999966423455056</v>
      </c>
      <c r="F284" s="4">
        <f t="shared" si="92"/>
        <v>8.1946982038472421E-4</v>
      </c>
      <c r="G284" s="7">
        <f t="shared" si="84"/>
        <v>6.715307865213722E-7</v>
      </c>
      <c r="H284" s="7"/>
      <c r="I284" s="7"/>
      <c r="J284" s="7">
        <f t="shared" si="86"/>
        <v>0.75</v>
      </c>
      <c r="K284" s="7">
        <f t="shared" si="87"/>
        <v>0.75</v>
      </c>
      <c r="L284" s="7">
        <f t="shared" si="88"/>
        <v>4.1433681950799404</v>
      </c>
      <c r="M284" s="7">
        <f t="shared" si="89"/>
        <v>1.7757292264628315</v>
      </c>
      <c r="N284" s="16"/>
      <c r="O284" s="4">
        <v>1.56</v>
      </c>
      <c r="P284" s="4">
        <f t="shared" si="80"/>
        <v>6.4636543843247072</v>
      </c>
      <c r="Q284" s="4">
        <f t="shared" si="81"/>
        <v>4.8477407882435308</v>
      </c>
      <c r="R284" s="4">
        <f>P284*諸条件!L$21</f>
        <v>4.0970887530049929</v>
      </c>
      <c r="S284" s="4">
        <f t="shared" si="85"/>
        <v>30.090749282055821</v>
      </c>
      <c r="T284" s="4">
        <f t="shared" ref="T284:T347" si="93">1/S284</f>
        <v>3.3232804893839431E-2</v>
      </c>
      <c r="U284" s="4">
        <f t="shared" ref="U284:U347" si="94">T284^2</f>
        <v>1.104419321111998E-3</v>
      </c>
      <c r="V284" s="4">
        <f t="shared" si="82"/>
        <v>8.2831449083399858E-4</v>
      </c>
      <c r="W284" s="4">
        <f t="shared" si="83"/>
        <v>1.9611496667688139E-3</v>
      </c>
    </row>
    <row r="285" spans="2:23" x14ac:dyDescent="0.15">
      <c r="B285" s="6">
        <v>7.9</v>
      </c>
      <c r="C285" s="4">
        <f t="shared" ref="C285:C348" si="95">SINH(B285)</f>
        <v>1348.6409787624848</v>
      </c>
      <c r="D285" s="4">
        <f t="shared" si="90"/>
        <v>1348.6413495060251</v>
      </c>
      <c r="E285" s="4">
        <f t="shared" si="91"/>
        <v>0.99999972509849233</v>
      </c>
      <c r="F285" s="4">
        <f t="shared" si="92"/>
        <v>7.4148697900021821E-4</v>
      </c>
      <c r="G285" s="7">
        <f t="shared" si="84"/>
        <v>5.4980294002686999E-7</v>
      </c>
      <c r="H285" s="7"/>
      <c r="I285" s="7"/>
      <c r="J285" s="7">
        <f t="shared" si="86"/>
        <v>0.75</v>
      </c>
      <c r="K285" s="7">
        <f t="shared" si="87"/>
        <v>0.75</v>
      </c>
      <c r="L285" s="7">
        <f t="shared" si="88"/>
        <v>4.1433681950799404</v>
      </c>
      <c r="M285" s="7">
        <f t="shared" si="89"/>
        <v>1.7757292264628315</v>
      </c>
      <c r="N285" s="16"/>
      <c r="O285" s="4">
        <v>1.58</v>
      </c>
      <c r="P285" s="4">
        <f t="shared" si="80"/>
        <v>6.5465217482263061</v>
      </c>
      <c r="Q285" s="4">
        <f t="shared" si="81"/>
        <v>4.90989131116973</v>
      </c>
      <c r="R285" s="4">
        <f>P285*諸条件!L$21</f>
        <v>4.1496155318896717</v>
      </c>
      <c r="S285" s="4">
        <f t="shared" si="85"/>
        <v>31.712693557067183</v>
      </c>
      <c r="T285" s="4">
        <f t="shared" si="93"/>
        <v>3.1533114593388104E-2</v>
      </c>
      <c r="U285" s="4">
        <f t="shared" si="94"/>
        <v>9.9433731595974587E-4</v>
      </c>
      <c r="V285" s="4">
        <f t="shared" si="82"/>
        <v>7.457529869698094E-4</v>
      </c>
      <c r="W285" s="4">
        <f t="shared" si="83"/>
        <v>1.7656738329123276E-3</v>
      </c>
    </row>
    <row r="286" spans="2:23" x14ac:dyDescent="0.15">
      <c r="B286" s="6">
        <v>8</v>
      </c>
      <c r="C286" s="4">
        <f t="shared" si="95"/>
        <v>1490.4788257895502</v>
      </c>
      <c r="D286" s="4">
        <f t="shared" si="90"/>
        <v>1490.4791612521781</v>
      </c>
      <c r="E286" s="4">
        <f t="shared" si="91"/>
        <v>0.99999977492967596</v>
      </c>
      <c r="F286" s="4">
        <f t="shared" si="92"/>
        <v>6.7092518030234126E-4</v>
      </c>
      <c r="G286" s="7">
        <f t="shared" si="84"/>
        <v>4.5014059756372915E-7</v>
      </c>
      <c r="H286" s="7"/>
      <c r="I286" s="7"/>
      <c r="J286" s="7">
        <f t="shared" si="86"/>
        <v>0.75</v>
      </c>
      <c r="K286" s="7">
        <f t="shared" si="87"/>
        <v>0.75</v>
      </c>
      <c r="L286" s="7">
        <f t="shared" si="88"/>
        <v>4.1433681950799404</v>
      </c>
      <c r="M286" s="7">
        <f t="shared" si="89"/>
        <v>1.7757292264628315</v>
      </c>
      <c r="N286" s="16"/>
      <c r="O286" s="4">
        <v>1.6</v>
      </c>
      <c r="P286" s="4">
        <f t="shared" si="80"/>
        <v>6.6293891121279049</v>
      </c>
      <c r="Q286" s="4">
        <f t="shared" si="81"/>
        <v>4.9720418340959291</v>
      </c>
      <c r="R286" s="4">
        <f>P286*諸条件!L$21</f>
        <v>4.2021423107743514</v>
      </c>
      <c r="S286" s="4">
        <f t="shared" si="85"/>
        <v>33.422155255040231</v>
      </c>
      <c r="T286" s="4">
        <f t="shared" si="93"/>
        <v>2.9920272716380099E-2</v>
      </c>
      <c r="U286" s="4">
        <f t="shared" si="94"/>
        <v>8.9522271942255938E-4</v>
      </c>
      <c r="V286" s="4">
        <f t="shared" si="82"/>
        <v>6.7141703956691951E-4</v>
      </c>
      <c r="W286" s="4">
        <f t="shared" si="83"/>
        <v>1.5896731470721739E-3</v>
      </c>
    </row>
    <row r="287" spans="2:23" x14ac:dyDescent="0.15">
      <c r="B287" s="6">
        <v>8.1</v>
      </c>
      <c r="C287" s="4">
        <f t="shared" si="95"/>
        <v>1647.233885872351</v>
      </c>
      <c r="D287" s="4">
        <f t="shared" si="90"/>
        <v>1647.2341894114893</v>
      </c>
      <c r="E287" s="4">
        <f t="shared" si="91"/>
        <v>0.99999981572800023</v>
      </c>
      <c r="F287" s="4">
        <f t="shared" si="92"/>
        <v>6.0707822022396953E-4</v>
      </c>
      <c r="G287" s="7">
        <f t="shared" si="84"/>
        <v>3.6854396547030247E-7</v>
      </c>
      <c r="H287" s="7"/>
      <c r="I287" s="7"/>
      <c r="J287" s="7">
        <f t="shared" si="86"/>
        <v>0.75</v>
      </c>
      <c r="K287" s="7">
        <f t="shared" si="87"/>
        <v>0.75</v>
      </c>
      <c r="L287" s="7">
        <f t="shared" si="88"/>
        <v>4.1433681950799404</v>
      </c>
      <c r="M287" s="7">
        <f t="shared" si="89"/>
        <v>1.7757292264628315</v>
      </c>
      <c r="N287" s="16"/>
      <c r="O287" s="4">
        <v>1.62</v>
      </c>
      <c r="P287" s="4">
        <f t="shared" si="80"/>
        <v>6.7122564760295038</v>
      </c>
      <c r="Q287" s="4">
        <f t="shared" si="81"/>
        <v>5.0341923570221283</v>
      </c>
      <c r="R287" s="4">
        <f>P287*諸条件!L$21</f>
        <v>4.2546690896590311</v>
      </c>
      <c r="S287" s="4">
        <f t="shared" si="85"/>
        <v>35.22385197216996</v>
      </c>
      <c r="T287" s="4">
        <f t="shared" si="93"/>
        <v>2.8389853579616754E-2</v>
      </c>
      <c r="U287" s="4">
        <f t="shared" si="94"/>
        <v>8.0598378627207818E-4</v>
      </c>
      <c r="V287" s="4">
        <f t="shared" si="82"/>
        <v>6.0448783970405858E-4</v>
      </c>
      <c r="W287" s="4">
        <f t="shared" si="83"/>
        <v>1.4312089653385014E-3</v>
      </c>
    </row>
    <row r="288" spans="2:23" x14ac:dyDescent="0.15">
      <c r="B288" s="6">
        <v>8.1999999999999993</v>
      </c>
      <c r="C288" s="4">
        <f t="shared" si="95"/>
        <v>1820.475016339391</v>
      </c>
      <c r="D288" s="4">
        <f t="shared" si="90"/>
        <v>1820.4752909929612</v>
      </c>
      <c r="E288" s="4">
        <f t="shared" si="91"/>
        <v>0.99999984913084428</v>
      </c>
      <c r="F288" s="4">
        <f t="shared" si="92"/>
        <v>5.4930709850753282E-4</v>
      </c>
      <c r="G288" s="7">
        <f t="shared" si="84"/>
        <v>3.0173828847076438E-7</v>
      </c>
      <c r="H288" s="7"/>
      <c r="I288" s="7"/>
      <c r="J288" s="7">
        <f t="shared" si="86"/>
        <v>0.75</v>
      </c>
      <c r="K288" s="7">
        <f t="shared" si="87"/>
        <v>0.75</v>
      </c>
      <c r="L288" s="7">
        <f t="shared" si="88"/>
        <v>4.1433681950799404</v>
      </c>
      <c r="M288" s="7">
        <f t="shared" si="89"/>
        <v>1.7757292264628315</v>
      </c>
      <c r="N288" s="16"/>
      <c r="O288" s="4">
        <v>1.64</v>
      </c>
      <c r="P288" s="4">
        <f t="shared" si="80"/>
        <v>6.7951238399311018</v>
      </c>
      <c r="Q288" s="4">
        <f t="shared" si="81"/>
        <v>5.0963428799483266</v>
      </c>
      <c r="R288" s="4">
        <f>P288*諸条件!L$21</f>
        <v>4.3071958685437099</v>
      </c>
      <c r="S288" s="4">
        <f t="shared" si="85"/>
        <v>37.122755845350277</v>
      </c>
      <c r="T288" s="4">
        <f t="shared" si="93"/>
        <v>2.6937655279847782E-2</v>
      </c>
      <c r="U288" s="4">
        <f t="shared" si="94"/>
        <v>7.2563727197591109E-4</v>
      </c>
      <c r="V288" s="4">
        <f t="shared" si="82"/>
        <v>5.4422795398193337E-4</v>
      </c>
      <c r="W288" s="4">
        <f t="shared" si="83"/>
        <v>1.2885353116583839E-3</v>
      </c>
    </row>
    <row r="289" spans="2:23" x14ac:dyDescent="0.15">
      <c r="B289" s="6">
        <v>8.3000000000000007</v>
      </c>
      <c r="C289" s="4">
        <f t="shared" si="95"/>
        <v>2011.936072652743</v>
      </c>
      <c r="D289" s="4">
        <f t="shared" si="90"/>
        <v>2011.93632116957</v>
      </c>
      <c r="E289" s="4">
        <f t="shared" si="91"/>
        <v>0.99999987647878097</v>
      </c>
      <c r="F289" s="4">
        <f t="shared" si="92"/>
        <v>4.9703362351880226E-4</v>
      </c>
      <c r="G289" s="7">
        <f t="shared" si="84"/>
        <v>2.4704242290823046E-7</v>
      </c>
      <c r="H289" s="7"/>
      <c r="I289" s="7"/>
      <c r="J289" s="7">
        <f t="shared" si="86"/>
        <v>0.75</v>
      </c>
      <c r="K289" s="7">
        <f t="shared" si="87"/>
        <v>0.75</v>
      </c>
      <c r="L289" s="7">
        <f t="shared" si="88"/>
        <v>4.1433681950799404</v>
      </c>
      <c r="M289" s="7">
        <f t="shared" si="89"/>
        <v>1.7757292264628315</v>
      </c>
      <c r="N289" s="16"/>
      <c r="O289" s="4">
        <v>1.66</v>
      </c>
      <c r="P289" s="4">
        <f t="shared" si="80"/>
        <v>6.8779912038327007</v>
      </c>
      <c r="Q289" s="4">
        <f t="shared" si="81"/>
        <v>5.1584934028745257</v>
      </c>
      <c r="R289" s="4">
        <f>P289*諸条件!L$21</f>
        <v>4.3597226474283888</v>
      </c>
      <c r="S289" s="4">
        <f t="shared" si="85"/>
        <v>39.124107273765027</v>
      </c>
      <c r="T289" s="4">
        <f t="shared" si="93"/>
        <v>2.5559688633983418E-2</v>
      </c>
      <c r="U289" s="4">
        <f t="shared" si="94"/>
        <v>6.5329768306618115E-4</v>
      </c>
      <c r="V289" s="4">
        <f t="shared" si="82"/>
        <v>4.8997326229963589E-4</v>
      </c>
      <c r="W289" s="4">
        <f t="shared" si="83"/>
        <v>1.16007978940107E-3</v>
      </c>
    </row>
    <row r="290" spans="2:23" x14ac:dyDescent="0.15">
      <c r="B290" s="6">
        <v>8.4</v>
      </c>
      <c r="C290" s="4">
        <f t="shared" si="95"/>
        <v>2223.5332614162667</v>
      </c>
      <c r="D290" s="4">
        <f t="shared" si="90"/>
        <v>2223.5334862835912</v>
      </c>
      <c r="E290" s="4">
        <f t="shared" si="91"/>
        <v>0.99999989886937801</v>
      </c>
      <c r="F290" s="4">
        <f t="shared" si="92"/>
        <v>4.4973462561672398E-4</v>
      </c>
      <c r="G290" s="7">
        <f t="shared" si="84"/>
        <v>2.0226123347861489E-7</v>
      </c>
      <c r="H290" s="7"/>
      <c r="I290" s="7"/>
      <c r="J290" s="7">
        <f t="shared" si="86"/>
        <v>0.75</v>
      </c>
      <c r="K290" s="7">
        <f t="shared" si="87"/>
        <v>0.75</v>
      </c>
      <c r="L290" s="7">
        <f t="shared" si="88"/>
        <v>4.1433681950799404</v>
      </c>
      <c r="M290" s="7">
        <f t="shared" si="89"/>
        <v>1.7757292264628315</v>
      </c>
      <c r="N290" s="16"/>
      <c r="O290" s="4">
        <v>1.68</v>
      </c>
      <c r="P290" s="4">
        <f t="shared" si="80"/>
        <v>6.9608585677342996</v>
      </c>
      <c r="Q290" s="4">
        <f t="shared" si="81"/>
        <v>5.2206439258007249</v>
      </c>
      <c r="R290" s="4">
        <f>P290*諸条件!L$21</f>
        <v>4.4122494263130685</v>
      </c>
      <c r="S290" s="4">
        <f t="shared" si="85"/>
        <v>41.233429380801418</v>
      </c>
      <c r="T290" s="4">
        <f t="shared" si="93"/>
        <v>2.4252166628313657E-2</v>
      </c>
      <c r="U290" s="4">
        <f t="shared" si="94"/>
        <v>5.8816758616749064E-4</v>
      </c>
      <c r="V290" s="4">
        <f t="shared" si="82"/>
        <v>4.4112568962561801E-4</v>
      </c>
      <c r="W290" s="4">
        <f t="shared" si="83"/>
        <v>1.0444263728157089E-3</v>
      </c>
    </row>
    <row r="291" spans="2:23" x14ac:dyDescent="0.15">
      <c r="B291" s="6">
        <v>8.5</v>
      </c>
      <c r="C291" s="4">
        <f t="shared" si="95"/>
        <v>2457.3843184153825</v>
      </c>
      <c r="D291" s="4">
        <f t="shared" si="90"/>
        <v>2457.3845218837519</v>
      </c>
      <c r="E291" s="4">
        <f t="shared" si="91"/>
        <v>0.99999991720124892</v>
      </c>
      <c r="F291" s="4">
        <f t="shared" si="92"/>
        <v>4.0693672117436149E-4</v>
      </c>
      <c r="G291" s="7">
        <f t="shared" si="84"/>
        <v>1.6559749504014004E-7</v>
      </c>
      <c r="H291" s="7"/>
      <c r="I291" s="7"/>
      <c r="J291" s="7">
        <f t="shared" si="86"/>
        <v>0.75</v>
      </c>
      <c r="K291" s="7">
        <f t="shared" si="87"/>
        <v>0.75</v>
      </c>
      <c r="L291" s="7">
        <f t="shared" si="88"/>
        <v>4.1433681950799404</v>
      </c>
      <c r="M291" s="7">
        <f t="shared" si="89"/>
        <v>1.7757292264628315</v>
      </c>
      <c r="N291" s="16"/>
      <c r="O291" s="4">
        <v>1.7</v>
      </c>
      <c r="P291" s="4">
        <f t="shared" si="80"/>
        <v>7.0437259316358984</v>
      </c>
      <c r="Q291" s="4">
        <f t="shared" si="81"/>
        <v>5.2827944487269241</v>
      </c>
      <c r="R291" s="4">
        <f>P291*諸条件!L$21</f>
        <v>4.4647762051977482</v>
      </c>
      <c r="S291" s="4">
        <f t="shared" si="85"/>
        <v>43.456543256196618</v>
      </c>
      <c r="T291" s="4">
        <f t="shared" si="93"/>
        <v>2.3011494358962999E-2</v>
      </c>
      <c r="U291" s="4">
        <f t="shared" si="94"/>
        <v>5.295288726325859E-4</v>
      </c>
      <c r="V291" s="4">
        <f t="shared" si="82"/>
        <v>3.971466544744394E-4</v>
      </c>
      <c r="W291" s="4">
        <f t="shared" si="83"/>
        <v>9.4029989538959701E-4</v>
      </c>
    </row>
    <row r="292" spans="2:23" x14ac:dyDescent="0.15">
      <c r="B292" s="6">
        <v>8.6</v>
      </c>
      <c r="C292" s="4">
        <f t="shared" si="95"/>
        <v>2715.8297036285921</v>
      </c>
      <c r="D292" s="4">
        <f t="shared" si="90"/>
        <v>2715.8298877343859</v>
      </c>
      <c r="E292" s="4">
        <f t="shared" si="91"/>
        <v>0.99999993221011574</v>
      </c>
      <c r="F292" s="4">
        <f t="shared" si="92"/>
        <v>3.6821157485464795E-4</v>
      </c>
      <c r="G292" s="7">
        <f t="shared" si="84"/>
        <v>1.3557976385694002E-7</v>
      </c>
      <c r="H292" s="7"/>
      <c r="I292" s="7"/>
      <c r="J292" s="7">
        <f t="shared" si="86"/>
        <v>0.75</v>
      </c>
      <c r="K292" s="7">
        <f t="shared" si="87"/>
        <v>0.75</v>
      </c>
      <c r="L292" s="7">
        <f t="shared" si="88"/>
        <v>4.1433681950799404</v>
      </c>
      <c r="M292" s="7">
        <f t="shared" si="89"/>
        <v>1.7757292264628315</v>
      </c>
      <c r="N292" s="16"/>
      <c r="O292" s="4">
        <v>1.72</v>
      </c>
      <c r="P292" s="4">
        <f t="shared" si="80"/>
        <v>7.1265932955374973</v>
      </c>
      <c r="Q292" s="4">
        <f t="shared" si="81"/>
        <v>5.3449449716531232</v>
      </c>
      <c r="R292" s="4">
        <f>P292*諸条件!L$21</f>
        <v>4.5173029840824279</v>
      </c>
      <c r="S292" s="4">
        <f t="shared" si="85"/>
        <v>45.799584020481291</v>
      </c>
      <c r="T292" s="4">
        <f t="shared" si="93"/>
        <v>2.1834259445518242E-2</v>
      </c>
      <c r="U292" s="4">
        <f t="shared" si="94"/>
        <v>4.7673488553420259E-4</v>
      </c>
      <c r="V292" s="4">
        <f t="shared" si="82"/>
        <v>3.5755116415065195E-4</v>
      </c>
      <c r="W292" s="4">
        <f t="shared" si="83"/>
        <v>8.4655206951749612E-4</v>
      </c>
    </row>
    <row r="293" spans="2:23" x14ac:dyDescent="0.15">
      <c r="B293" s="6">
        <v>8.6999999999999993</v>
      </c>
      <c r="C293" s="4">
        <f t="shared" si="95"/>
        <v>3001.4560253376035</v>
      </c>
      <c r="D293" s="4">
        <f t="shared" si="90"/>
        <v>3001.4561919234143</v>
      </c>
      <c r="E293" s="4">
        <f t="shared" si="91"/>
        <v>0.99999994449833673</v>
      </c>
      <c r="F293" s="4">
        <f t="shared" si="92"/>
        <v>3.3317161272947745E-4</v>
      </c>
      <c r="G293" s="7">
        <f t="shared" si="84"/>
        <v>1.110033235287609E-7</v>
      </c>
      <c r="H293" s="7"/>
      <c r="I293" s="7"/>
      <c r="J293" s="7">
        <f t="shared" si="86"/>
        <v>0.75</v>
      </c>
      <c r="K293" s="7">
        <f t="shared" si="87"/>
        <v>0.75</v>
      </c>
      <c r="L293" s="7">
        <f t="shared" si="88"/>
        <v>4.1433681950799404</v>
      </c>
      <c r="M293" s="7">
        <f t="shared" si="89"/>
        <v>1.7757292264628315</v>
      </c>
      <c r="N293" s="16"/>
      <c r="O293" s="4">
        <v>1.74</v>
      </c>
      <c r="P293" s="4">
        <f t="shared" si="80"/>
        <v>7.2094606594390962</v>
      </c>
      <c r="Q293" s="4">
        <f t="shared" si="81"/>
        <v>5.4070954945793224</v>
      </c>
      <c r="R293" s="4">
        <f>P293*諸条件!L$21</f>
        <v>4.5698297629671067</v>
      </c>
      <c r="S293" s="4">
        <f t="shared" si="85"/>
        <v>48.269017756052833</v>
      </c>
      <c r="T293" s="4">
        <f t="shared" si="93"/>
        <v>2.0717222899664291E-2</v>
      </c>
      <c r="U293" s="4">
        <f t="shared" si="94"/>
        <v>4.2920332467437453E-4</v>
      </c>
      <c r="V293" s="4">
        <f t="shared" si="82"/>
        <v>3.2190249350578089E-4</v>
      </c>
      <c r="W293" s="4">
        <f t="shared" si="83"/>
        <v>7.6214888771930262E-4</v>
      </c>
    </row>
    <row r="294" spans="2:23" x14ac:dyDescent="0.15">
      <c r="B294" s="6">
        <v>8.8000000000000007</v>
      </c>
      <c r="C294" s="4">
        <f t="shared" si="95"/>
        <v>3317.1219277724072</v>
      </c>
      <c r="D294" s="4">
        <f t="shared" si="90"/>
        <v>3317.1220785054825</v>
      </c>
      <c r="E294" s="4">
        <f t="shared" si="91"/>
        <v>0.99999995455908108</v>
      </c>
      <c r="F294" s="4">
        <f t="shared" si="92"/>
        <v>3.0146614334150356E-4</v>
      </c>
      <c r="G294" s="7">
        <f t="shared" si="84"/>
        <v>9.0881835581199971E-8</v>
      </c>
      <c r="H294" s="7"/>
      <c r="I294" s="7"/>
      <c r="J294" s="7">
        <f t="shared" si="86"/>
        <v>0.75</v>
      </c>
      <c r="K294" s="7">
        <f t="shared" si="87"/>
        <v>0.75</v>
      </c>
      <c r="L294" s="7">
        <f t="shared" si="88"/>
        <v>4.1433681950799404</v>
      </c>
      <c r="M294" s="7">
        <f t="shared" si="89"/>
        <v>1.7757292264628315</v>
      </c>
      <c r="N294" s="16"/>
      <c r="O294" s="4">
        <v>1.76</v>
      </c>
      <c r="P294" s="4">
        <f t="shared" si="80"/>
        <v>7.2923280233406951</v>
      </c>
      <c r="Q294" s="4">
        <f t="shared" si="81"/>
        <v>5.4692460175055215</v>
      </c>
      <c r="R294" s="4">
        <f>P294*諸条件!L$21</f>
        <v>4.6223565418517865</v>
      </c>
      <c r="S294" s="4">
        <f t="shared" si="85"/>
        <v>50.871659351603221</v>
      </c>
      <c r="T294" s="4">
        <f t="shared" si="93"/>
        <v>1.965731043071401E-2</v>
      </c>
      <c r="U294" s="4">
        <f t="shared" si="94"/>
        <v>3.8640985336945783E-4</v>
      </c>
      <c r="V294" s="4">
        <f t="shared" si="82"/>
        <v>2.8980739002709336E-4</v>
      </c>
      <c r="W294" s="4">
        <f t="shared" si="83"/>
        <v>6.8615927002136344E-4</v>
      </c>
    </row>
    <row r="295" spans="2:23" x14ac:dyDescent="0.15">
      <c r="B295" s="6">
        <v>8.9</v>
      </c>
      <c r="C295" s="4">
        <f t="shared" si="95"/>
        <v>3665.9867013835342</v>
      </c>
      <c r="D295" s="4">
        <f t="shared" si="90"/>
        <v>3665.9868377724611</v>
      </c>
      <c r="E295" s="4">
        <f t="shared" si="91"/>
        <v>0.99999996279612202</v>
      </c>
      <c r="F295" s="4">
        <f t="shared" si="92"/>
        <v>2.7277784788982582E-4</v>
      </c>
      <c r="G295" s="7">
        <f t="shared" si="84"/>
        <v>7.4407754299404952E-8</v>
      </c>
      <c r="H295" s="7"/>
      <c r="I295" s="7"/>
      <c r="J295" s="7">
        <f t="shared" si="86"/>
        <v>0.75</v>
      </c>
      <c r="K295" s="7">
        <f t="shared" si="87"/>
        <v>0.75</v>
      </c>
      <c r="L295" s="7">
        <f t="shared" si="88"/>
        <v>4.1433681950799404</v>
      </c>
      <c r="M295" s="7">
        <f t="shared" si="89"/>
        <v>1.7757292264628315</v>
      </c>
      <c r="N295" s="16"/>
      <c r="O295" s="4">
        <v>1.78</v>
      </c>
      <c r="P295" s="4">
        <f t="shared" si="80"/>
        <v>7.375195387242294</v>
      </c>
      <c r="Q295" s="4">
        <f t="shared" si="81"/>
        <v>5.5313965404317207</v>
      </c>
      <c r="R295" s="4">
        <f>P295*諸条件!L$21</f>
        <v>4.6748833207364662</v>
      </c>
      <c r="S295" s="4">
        <f t="shared" si="85"/>
        <v>53.614691309146188</v>
      </c>
      <c r="T295" s="4">
        <f t="shared" si="93"/>
        <v>1.8651604170094493E-2</v>
      </c>
      <c r="U295" s="4">
        <f t="shared" si="94"/>
        <v>3.4788233811788627E-4</v>
      </c>
      <c r="V295" s="4">
        <f t="shared" si="82"/>
        <v>2.6091175358841472E-4</v>
      </c>
      <c r="W295" s="4">
        <f t="shared" si="83"/>
        <v>6.1774483516615535E-4</v>
      </c>
    </row>
    <row r="296" spans="2:23" x14ac:dyDescent="0.15">
      <c r="B296" s="6">
        <v>9</v>
      </c>
      <c r="C296" s="4">
        <f t="shared" si="95"/>
        <v>4051.5419020827899</v>
      </c>
      <c r="D296" s="4">
        <f t="shared" si="90"/>
        <v>4051.5420254925943</v>
      </c>
      <c r="E296" s="4">
        <f t="shared" si="91"/>
        <v>0.99999996954004089</v>
      </c>
      <c r="F296" s="4">
        <f t="shared" si="92"/>
        <v>2.468196044143015E-4</v>
      </c>
      <c r="G296" s="7">
        <f t="shared" si="84"/>
        <v>6.0919917123232278E-8</v>
      </c>
      <c r="H296" s="7"/>
      <c r="I296" s="7"/>
      <c r="J296" s="7">
        <f t="shared" si="86"/>
        <v>0.75</v>
      </c>
      <c r="K296" s="7">
        <f t="shared" si="87"/>
        <v>0.75</v>
      </c>
      <c r="L296" s="7">
        <f t="shared" si="88"/>
        <v>4.1433681950799404</v>
      </c>
      <c r="M296" s="7">
        <f t="shared" si="89"/>
        <v>1.7757292264628315</v>
      </c>
      <c r="N296" s="16"/>
      <c r="O296" s="4">
        <v>1.8</v>
      </c>
      <c r="P296" s="4">
        <f t="shared" si="80"/>
        <v>7.4580627511438928</v>
      </c>
      <c r="Q296" s="4">
        <f t="shared" si="81"/>
        <v>5.5935470633579198</v>
      </c>
      <c r="R296" s="4">
        <f>P296*諸条件!L$21</f>
        <v>4.727410099621145</v>
      </c>
      <c r="S296" s="4">
        <f t="shared" si="85"/>
        <v>56.505683565546022</v>
      </c>
      <c r="T296" s="4">
        <f t="shared" si="93"/>
        <v>1.7697334797127269E-2</v>
      </c>
      <c r="U296" s="4">
        <f t="shared" si="94"/>
        <v>3.1319565892161166E-4</v>
      </c>
      <c r="V296" s="4">
        <f t="shared" si="82"/>
        <v>2.3489674419120875E-4</v>
      </c>
      <c r="W296" s="4">
        <f t="shared" si="83"/>
        <v>5.5615068514839033E-4</v>
      </c>
    </row>
    <row r="297" spans="2:23" x14ac:dyDescent="0.15">
      <c r="B297" s="6">
        <v>9.1</v>
      </c>
      <c r="C297" s="4">
        <f t="shared" si="95"/>
        <v>4477.6462959083501</v>
      </c>
      <c r="D297" s="4">
        <f t="shared" si="90"/>
        <v>4477.6464075741578</v>
      </c>
      <c r="E297" s="4">
        <f t="shared" si="91"/>
        <v>0.99999997506149496</v>
      </c>
      <c r="F297" s="4">
        <f t="shared" si="92"/>
        <v>2.2333161419545123E-4</v>
      </c>
      <c r="G297" s="7">
        <f t="shared" si="84"/>
        <v>4.9877009899145872E-8</v>
      </c>
      <c r="H297" s="7"/>
      <c r="I297" s="7"/>
      <c r="J297" s="7">
        <f t="shared" si="86"/>
        <v>0.75</v>
      </c>
      <c r="K297" s="7">
        <f t="shared" si="87"/>
        <v>0.75</v>
      </c>
      <c r="L297" s="7">
        <f t="shared" si="88"/>
        <v>4.1433681950799404</v>
      </c>
      <c r="M297" s="7">
        <f t="shared" si="89"/>
        <v>1.7757292264628315</v>
      </c>
      <c r="N297" s="16"/>
      <c r="O297" s="4">
        <v>1.82</v>
      </c>
      <c r="P297" s="4">
        <f t="shared" si="80"/>
        <v>7.5409301150454917</v>
      </c>
      <c r="Q297" s="4">
        <f t="shared" si="81"/>
        <v>5.655697586284119</v>
      </c>
      <c r="R297" s="4">
        <f>P297*諸条件!L$21</f>
        <v>4.7799368785058247</v>
      </c>
      <c r="S297" s="4">
        <f t="shared" si="85"/>
        <v>59.552614383249285</v>
      </c>
      <c r="T297" s="4">
        <f t="shared" si="93"/>
        <v>1.6791874048795345E-2</v>
      </c>
      <c r="U297" s="4">
        <f t="shared" si="94"/>
        <v>2.8196703407060657E-4</v>
      </c>
      <c r="V297" s="4">
        <f t="shared" si="82"/>
        <v>2.1147527555295494E-4</v>
      </c>
      <c r="W297" s="4">
        <f t="shared" si="83"/>
        <v>5.0069710329821702E-4</v>
      </c>
    </row>
    <row r="298" spans="2:23" x14ac:dyDescent="0.15">
      <c r="B298" s="6">
        <v>9.1999999999999993</v>
      </c>
      <c r="C298" s="4">
        <f t="shared" si="95"/>
        <v>4948.5644788522532</v>
      </c>
      <c r="D298" s="4">
        <f t="shared" si="90"/>
        <v>4948.5645798916557</v>
      </c>
      <c r="E298" s="4">
        <f t="shared" si="91"/>
        <v>0.99999997958207865</v>
      </c>
      <c r="F298" s="4">
        <f t="shared" si="92"/>
        <v>2.0207880161117228E-4</v>
      </c>
      <c r="G298" s="7">
        <f t="shared" si="84"/>
        <v>4.0835842060607529E-8</v>
      </c>
      <c r="H298" s="7"/>
      <c r="I298" s="7"/>
      <c r="J298" s="7">
        <f t="shared" si="86"/>
        <v>0.75</v>
      </c>
      <c r="K298" s="7">
        <f t="shared" si="87"/>
        <v>0.75</v>
      </c>
      <c r="L298" s="7">
        <f t="shared" si="88"/>
        <v>4.1433681950799404</v>
      </c>
      <c r="M298" s="7">
        <f t="shared" si="89"/>
        <v>1.7757292264628315</v>
      </c>
      <c r="N298" s="16"/>
      <c r="O298" s="4">
        <v>1.84</v>
      </c>
      <c r="P298" s="4">
        <f t="shared" si="80"/>
        <v>7.6237974789470906</v>
      </c>
      <c r="Q298" s="4">
        <f t="shared" si="81"/>
        <v>5.7178481092103182</v>
      </c>
      <c r="R298" s="4">
        <f>P298*諸条件!L$21</f>
        <v>4.8324636573905044</v>
      </c>
      <c r="S298" s="4">
        <f t="shared" si="85"/>
        <v>62.763892367870838</v>
      </c>
      <c r="T298" s="4">
        <f t="shared" si="93"/>
        <v>1.5932727596606248E-2</v>
      </c>
      <c r="U298" s="4">
        <f t="shared" si="94"/>
        <v>2.5385180866765831E-4</v>
      </c>
      <c r="V298" s="4">
        <f t="shared" si="82"/>
        <v>1.9038885650074375E-4</v>
      </c>
      <c r="W298" s="4">
        <f t="shared" si="83"/>
        <v>4.5077207584161158E-4</v>
      </c>
    </row>
    <row r="299" spans="2:23" x14ac:dyDescent="0.15">
      <c r="B299" s="6">
        <v>9.3000000000000007</v>
      </c>
      <c r="C299" s="4">
        <f t="shared" si="95"/>
        <v>5469.0095583704797</v>
      </c>
      <c r="D299" s="4">
        <f t="shared" si="90"/>
        <v>5469.0096497947115</v>
      </c>
      <c r="E299" s="4">
        <f t="shared" si="91"/>
        <v>0.99999998328321982</v>
      </c>
      <c r="F299" s="4">
        <f t="shared" si="92"/>
        <v>1.8284846142802778E-4</v>
      </c>
      <c r="G299" s="7">
        <f t="shared" si="84"/>
        <v>3.3433559846596965E-8</v>
      </c>
      <c r="H299" s="7"/>
      <c r="I299" s="7"/>
      <c r="J299" s="7">
        <f t="shared" si="86"/>
        <v>0.75</v>
      </c>
      <c r="K299" s="7">
        <f t="shared" si="87"/>
        <v>0.75</v>
      </c>
      <c r="L299" s="7">
        <f t="shared" si="88"/>
        <v>4.1433681950799404</v>
      </c>
      <c r="M299" s="7">
        <f t="shared" si="89"/>
        <v>1.7757292264628315</v>
      </c>
      <c r="N299" s="16"/>
      <c r="O299" s="4">
        <v>1.86</v>
      </c>
      <c r="P299" s="4">
        <f t="shared" si="80"/>
        <v>7.7066648428486895</v>
      </c>
      <c r="Q299" s="4">
        <f t="shared" si="81"/>
        <v>5.7799986321365173</v>
      </c>
      <c r="R299" s="4">
        <f>P299*諸条件!L$21</f>
        <v>4.8849904362751833</v>
      </c>
      <c r="S299" s="4">
        <f t="shared" si="85"/>
        <v>66.148379673397073</v>
      </c>
      <c r="T299" s="4">
        <f t="shared" si="93"/>
        <v>1.5117528274122948E-2</v>
      </c>
      <c r="U299" s="4">
        <f t="shared" si="94"/>
        <v>2.2853966111890676E-4</v>
      </c>
      <c r="V299" s="4">
        <f t="shared" si="82"/>
        <v>1.7140474583918008E-4</v>
      </c>
      <c r="W299" s="4">
        <f t="shared" si="83"/>
        <v>4.0582455565475392E-4</v>
      </c>
    </row>
    <row r="300" spans="2:23" x14ac:dyDescent="0.15">
      <c r="B300" s="6">
        <v>9.4</v>
      </c>
      <c r="C300" s="4">
        <f t="shared" si="95"/>
        <v>6044.1903237464612</v>
      </c>
      <c r="D300" s="4">
        <f t="shared" si="90"/>
        <v>6044.1904064705268</v>
      </c>
      <c r="E300" s="4">
        <f t="shared" si="91"/>
        <v>0.9999999863134581</v>
      </c>
      <c r="F300" s="4">
        <f t="shared" si="92"/>
        <v>1.6544812998105809E-4</v>
      </c>
      <c r="G300" s="7">
        <f t="shared" si="84"/>
        <v>2.7373083714229093E-8</v>
      </c>
      <c r="H300" s="7"/>
      <c r="I300" s="7"/>
      <c r="J300" s="7">
        <f t="shared" si="86"/>
        <v>0.75</v>
      </c>
      <c r="K300" s="7">
        <f t="shared" si="87"/>
        <v>0.75</v>
      </c>
      <c r="L300" s="7">
        <f t="shared" si="88"/>
        <v>4.1433681950799404</v>
      </c>
      <c r="M300" s="7">
        <f t="shared" si="89"/>
        <v>1.7757292264628315</v>
      </c>
      <c r="N300" s="16"/>
      <c r="O300" s="4">
        <v>1.88</v>
      </c>
      <c r="P300" s="4">
        <f t="shared" si="80"/>
        <v>7.7895322067502875</v>
      </c>
      <c r="Q300" s="4">
        <f t="shared" si="81"/>
        <v>5.8421491550627156</v>
      </c>
      <c r="R300" s="4">
        <f>P300*諸条件!L$21</f>
        <v>4.9375172151598621</v>
      </c>
      <c r="S300" s="4">
        <f t="shared" si="85"/>
        <v>69.715416459045116</v>
      </c>
      <c r="T300" s="4">
        <f t="shared" si="93"/>
        <v>1.4344029639232781E-2</v>
      </c>
      <c r="U300" s="4">
        <f t="shared" si="94"/>
        <v>2.0575118629118851E-4</v>
      </c>
      <c r="V300" s="4">
        <f t="shared" si="82"/>
        <v>1.5431338971839137E-4</v>
      </c>
      <c r="W300" s="4">
        <f t="shared" si="83"/>
        <v>3.6535839487666211E-4</v>
      </c>
    </row>
    <row r="301" spans="2:23" x14ac:dyDescent="0.15">
      <c r="B301" s="6">
        <v>9.5</v>
      </c>
      <c r="C301" s="4">
        <f t="shared" si="95"/>
        <v>6679.8633774050213</v>
      </c>
      <c r="D301" s="4">
        <f t="shared" si="90"/>
        <v>6679.8634522568518</v>
      </c>
      <c r="E301" s="4">
        <f t="shared" si="91"/>
        <v>0.9999999887944071</v>
      </c>
      <c r="F301" s="4">
        <f t="shared" si="92"/>
        <v>1.4970365893664204E-4</v>
      </c>
      <c r="G301" s="7">
        <f t="shared" si="84"/>
        <v>2.2411185499018444E-8</v>
      </c>
      <c r="H301" s="7"/>
      <c r="I301" s="7"/>
      <c r="J301" s="7">
        <f t="shared" si="86"/>
        <v>0.75</v>
      </c>
      <c r="K301" s="7">
        <f t="shared" si="87"/>
        <v>0.75</v>
      </c>
      <c r="L301" s="7">
        <f t="shared" si="88"/>
        <v>4.1433681950799404</v>
      </c>
      <c r="M301" s="7">
        <f t="shared" si="89"/>
        <v>1.7757292264628315</v>
      </c>
      <c r="N301" s="16"/>
      <c r="O301" s="4">
        <v>1.9</v>
      </c>
      <c r="P301" s="4">
        <f t="shared" si="80"/>
        <v>7.8723995706518863</v>
      </c>
      <c r="Q301" s="4">
        <f t="shared" si="81"/>
        <v>5.9042996779889148</v>
      </c>
      <c r="R301" s="4">
        <f>P301*諸条件!L$21</f>
        <v>4.9900439940445418</v>
      </c>
      <c r="S301" s="4">
        <f t="shared" si="85"/>
        <v>73.474846665271514</v>
      </c>
      <c r="T301" s="4">
        <f t="shared" si="93"/>
        <v>1.3610099855746391E-2</v>
      </c>
      <c r="U301" s="4">
        <f t="shared" si="94"/>
        <v>1.8523481808338792E-4</v>
      </c>
      <c r="V301" s="4">
        <f t="shared" si="82"/>
        <v>1.3892611356254093E-4</v>
      </c>
      <c r="W301" s="4">
        <f t="shared" si="83"/>
        <v>3.2892688022919775E-4</v>
      </c>
    </row>
    <row r="302" spans="2:23" x14ac:dyDescent="0.15">
      <c r="B302" s="6">
        <v>9.6</v>
      </c>
      <c r="C302" s="4">
        <f t="shared" si="95"/>
        <v>7382.3907489242647</v>
      </c>
      <c r="D302" s="4">
        <f t="shared" si="90"/>
        <v>7382.3908166530018</v>
      </c>
      <c r="E302" s="4">
        <f t="shared" si="91"/>
        <v>0.99999999082563651</v>
      </c>
      <c r="F302" s="4">
        <f t="shared" si="92"/>
        <v>1.3545747236033974E-4</v>
      </c>
      <c r="G302" s="7">
        <f t="shared" si="84"/>
        <v>1.8348726818252203E-8</v>
      </c>
      <c r="H302" s="7"/>
      <c r="I302" s="7"/>
      <c r="J302" s="7">
        <f t="shared" si="86"/>
        <v>0.75</v>
      </c>
      <c r="K302" s="7">
        <f t="shared" si="87"/>
        <v>0.75</v>
      </c>
      <c r="L302" s="7">
        <f t="shared" si="88"/>
        <v>4.1433681950799404</v>
      </c>
      <c r="M302" s="7">
        <f t="shared" si="89"/>
        <v>1.7757292264628315</v>
      </c>
      <c r="N302" s="16"/>
      <c r="O302" s="4">
        <v>1.92</v>
      </c>
      <c r="P302" s="4">
        <f t="shared" si="80"/>
        <v>7.9552669345534852</v>
      </c>
      <c r="Q302" s="4">
        <f t="shared" si="81"/>
        <v>5.9664502009151139</v>
      </c>
      <c r="R302" s="4">
        <f>P302*諸条件!L$21</f>
        <v>5.0425707729292215</v>
      </c>
      <c r="S302" s="4">
        <f t="shared" si="85"/>
        <v>77.437045180064217</v>
      </c>
      <c r="T302" s="4">
        <f t="shared" si="93"/>
        <v>1.2913715879456684E-2</v>
      </c>
      <c r="U302" s="4">
        <f t="shared" si="94"/>
        <v>1.6676405781533172E-4</v>
      </c>
      <c r="V302" s="4">
        <f t="shared" si="82"/>
        <v>1.2507304336149879E-4</v>
      </c>
      <c r="W302" s="4">
        <f t="shared" si="83"/>
        <v>2.9612781138622192E-4</v>
      </c>
    </row>
    <row r="303" spans="2:23" x14ac:dyDescent="0.15">
      <c r="B303" s="6">
        <v>9.6999999999999993</v>
      </c>
      <c r="C303" s="4">
        <f t="shared" si="95"/>
        <v>8158.8035683659627</v>
      </c>
      <c r="D303" s="4">
        <f t="shared" si="90"/>
        <v>8158.8036296494583</v>
      </c>
      <c r="E303" s="4">
        <f t="shared" si="91"/>
        <v>0.99999999248866644</v>
      </c>
      <c r="F303" s="4">
        <f t="shared" si="92"/>
        <v>1.2256698964612349E-4</v>
      </c>
      <c r="G303" s="7">
        <f t="shared" si="84"/>
        <v>1.5022666950912943E-8</v>
      </c>
      <c r="H303" s="7"/>
      <c r="I303" s="7"/>
      <c r="J303" s="7">
        <f t="shared" si="86"/>
        <v>0.75</v>
      </c>
      <c r="K303" s="7">
        <f t="shared" si="87"/>
        <v>0.75</v>
      </c>
      <c r="L303" s="7">
        <f t="shared" si="88"/>
        <v>4.1433681950799404</v>
      </c>
      <c r="M303" s="7">
        <f t="shared" si="89"/>
        <v>1.7757292264628315</v>
      </c>
      <c r="N303" s="16"/>
      <c r="O303" s="4">
        <v>1.94</v>
      </c>
      <c r="P303" s="4">
        <f t="shared" si="80"/>
        <v>8.0381342984550841</v>
      </c>
      <c r="Q303" s="4">
        <f t="shared" si="81"/>
        <v>6.0286007238413131</v>
      </c>
      <c r="R303" s="4">
        <f>P303*諸条件!L$21</f>
        <v>5.0950975518139003</v>
      </c>
      <c r="S303" s="4">
        <f t="shared" si="85"/>
        <v>81.612946470489263</v>
      </c>
      <c r="T303" s="4">
        <f t="shared" si="93"/>
        <v>1.2252957934334521E-2</v>
      </c>
      <c r="U303" s="4">
        <f t="shared" si="94"/>
        <v>1.5013497814057129E-4</v>
      </c>
      <c r="V303" s="4">
        <f t="shared" si="82"/>
        <v>1.1260123360542847E-4</v>
      </c>
      <c r="W303" s="4">
        <f t="shared" si="83"/>
        <v>2.6659906859857079E-4</v>
      </c>
    </row>
    <row r="304" spans="2:23" x14ac:dyDescent="0.15">
      <c r="B304" s="6">
        <v>9.8000000000000007</v>
      </c>
      <c r="C304" s="4">
        <f t="shared" si="95"/>
        <v>9016.8724361884615</v>
      </c>
      <c r="D304" s="4">
        <f t="shared" si="90"/>
        <v>9016.8724916400624</v>
      </c>
      <c r="E304" s="4">
        <f t="shared" si="91"/>
        <v>0.99999999385024008</v>
      </c>
      <c r="F304" s="4">
        <f t="shared" si="92"/>
        <v>1.1090319852333986E-4</v>
      </c>
      <c r="G304" s="7">
        <f t="shared" si="84"/>
        <v>1.2299519442707333E-8</v>
      </c>
      <c r="H304" s="7"/>
      <c r="I304" s="7"/>
      <c r="J304" s="7">
        <f t="shared" si="86"/>
        <v>0.75</v>
      </c>
      <c r="K304" s="7">
        <f t="shared" si="87"/>
        <v>0.75</v>
      </c>
      <c r="L304" s="7">
        <f t="shared" si="88"/>
        <v>4.1433681950799404</v>
      </c>
      <c r="M304" s="7">
        <f t="shared" si="89"/>
        <v>1.7757292264628315</v>
      </c>
      <c r="N304" s="16"/>
      <c r="O304" s="4">
        <v>1.96</v>
      </c>
      <c r="P304" s="4">
        <f t="shared" si="80"/>
        <v>8.121001662356683</v>
      </c>
      <c r="Q304" s="4">
        <f t="shared" si="81"/>
        <v>6.0907512467675122</v>
      </c>
      <c r="R304" s="4">
        <f>P304*諸条件!L$21</f>
        <v>5.1476243306985801</v>
      </c>
      <c r="S304" s="4">
        <f t="shared" si="85"/>
        <v>86.01407475850614</v>
      </c>
      <c r="T304" s="4">
        <f t="shared" si="93"/>
        <v>1.162600426508811E-2</v>
      </c>
      <c r="U304" s="4">
        <f t="shared" si="94"/>
        <v>1.3516397517184691E-4</v>
      </c>
      <c r="V304" s="4">
        <f t="shared" si="82"/>
        <v>1.0137298137888518E-4</v>
      </c>
      <c r="W304" s="4">
        <f t="shared" si="83"/>
        <v>2.4001462107754509E-4</v>
      </c>
    </row>
    <row r="305" spans="2:23" x14ac:dyDescent="0.15">
      <c r="B305" s="6">
        <v>9.9</v>
      </c>
      <c r="C305" s="4">
        <f t="shared" si="95"/>
        <v>9965.1851940278066</v>
      </c>
      <c r="D305" s="4">
        <f t="shared" si="90"/>
        <v>9965.1852442024901</v>
      </c>
      <c r="E305" s="4">
        <f t="shared" si="91"/>
        <v>0.99999999496500247</v>
      </c>
      <c r="F305" s="4">
        <f t="shared" si="92"/>
        <v>1.0034936385972116E-4</v>
      </c>
      <c r="G305" s="7">
        <f t="shared" si="84"/>
        <v>1.006999482705071E-8</v>
      </c>
      <c r="H305" s="7"/>
      <c r="I305" s="7"/>
      <c r="J305" s="7">
        <f t="shared" si="86"/>
        <v>0.75</v>
      </c>
      <c r="K305" s="7">
        <f t="shared" si="87"/>
        <v>0.75</v>
      </c>
      <c r="L305" s="7">
        <f t="shared" si="88"/>
        <v>4.1433681950799404</v>
      </c>
      <c r="M305" s="7">
        <f t="shared" si="89"/>
        <v>1.7757292264628315</v>
      </c>
      <c r="N305" s="16"/>
      <c r="O305" s="4">
        <v>1.98</v>
      </c>
      <c r="P305" s="4">
        <f t="shared" si="80"/>
        <v>8.2038690262582818</v>
      </c>
      <c r="Q305" s="4">
        <f t="shared" si="81"/>
        <v>6.1529017696937114</v>
      </c>
      <c r="R305" s="4">
        <f>P305*諸条件!L$21</f>
        <v>5.2001511095832598</v>
      </c>
      <c r="S305" s="4">
        <f t="shared" si="85"/>
        <v>90.652575824327272</v>
      </c>
      <c r="T305" s="4">
        <f t="shared" si="93"/>
        <v>1.1031126152861536E-2</v>
      </c>
      <c r="U305" s="4">
        <f t="shared" si="94"/>
        <v>1.2168574420034576E-4</v>
      </c>
      <c r="V305" s="4">
        <f t="shared" si="82"/>
        <v>9.1264308150259323E-5</v>
      </c>
      <c r="W305" s="4">
        <f t="shared" si="83"/>
        <v>2.1608093242043395E-4</v>
      </c>
    </row>
    <row r="306" spans="2:23" x14ac:dyDescent="0.15">
      <c r="B306" s="6">
        <v>10</v>
      </c>
      <c r="C306" s="4">
        <f t="shared" si="95"/>
        <v>11013.232874703393</v>
      </c>
      <c r="D306" s="4">
        <f t="shared" si="90"/>
        <v>11013.232920103324</v>
      </c>
      <c r="E306" s="4">
        <f t="shared" si="91"/>
        <v>0.99999999587769262</v>
      </c>
      <c r="F306" s="4">
        <f t="shared" si="92"/>
        <v>9.0799859337817237E-5</v>
      </c>
      <c r="G306" s="7">
        <f t="shared" si="84"/>
        <v>8.2446144557673968E-9</v>
      </c>
      <c r="H306" s="7"/>
      <c r="I306" s="7"/>
      <c r="J306" s="7">
        <f t="shared" si="86"/>
        <v>0.75</v>
      </c>
      <c r="K306" s="7">
        <f t="shared" si="87"/>
        <v>0.75</v>
      </c>
      <c r="L306" s="7">
        <f t="shared" si="88"/>
        <v>4.1433681950799404</v>
      </c>
      <c r="M306" s="7">
        <f t="shared" si="89"/>
        <v>1.7757292264628315</v>
      </c>
      <c r="N306" s="16"/>
      <c r="O306" s="4">
        <v>2</v>
      </c>
      <c r="P306" s="4">
        <f t="shared" si="80"/>
        <v>8.2867363901598807</v>
      </c>
      <c r="Q306" s="4">
        <f t="shared" si="81"/>
        <v>6.2150522926199105</v>
      </c>
      <c r="R306" s="4">
        <f>P306*諸条件!L$21</f>
        <v>5.2526778884679386</v>
      </c>
      <c r="S306" s="4">
        <f t="shared" si="85"/>
        <v>95.541250525090604</v>
      </c>
      <c r="T306" s="4">
        <f t="shared" si="93"/>
        <v>1.0466683181390688E-2</v>
      </c>
      <c r="U306" s="4">
        <f t="shared" si="94"/>
        <v>1.095514568196067E-4</v>
      </c>
      <c r="V306" s="4">
        <f t="shared" si="82"/>
        <v>8.2163592614705022E-5</v>
      </c>
      <c r="W306" s="4">
        <f t="shared" si="83"/>
        <v>1.9453372367615651E-4</v>
      </c>
    </row>
    <row r="307" spans="2:23" x14ac:dyDescent="0.15">
      <c r="B307" s="6">
        <v>10.1</v>
      </c>
      <c r="C307" s="4">
        <f t="shared" si="95"/>
        <v>12171.504691664413</v>
      </c>
      <c r="D307" s="4">
        <f t="shared" ref="D307:D370" si="96">COSH(B307)</f>
        <v>12171.504732743968</v>
      </c>
      <c r="E307" s="4">
        <f t="shared" ref="E307:E370" si="97">TANH(B307)</f>
        <v>0.99999999662494032</v>
      </c>
      <c r="F307" s="4">
        <f t="shared" ref="F307:F370" si="98">1/D307</f>
        <v>8.215911031195549E-5</v>
      </c>
      <c r="G307" s="7">
        <f t="shared" si="84"/>
        <v>6.7501194072520712E-9</v>
      </c>
      <c r="H307" s="7"/>
      <c r="I307" s="7"/>
      <c r="J307" s="7">
        <f t="shared" ref="J307:J370" si="99">J306</f>
        <v>0.75</v>
      </c>
      <c r="K307" s="7">
        <f t="shared" ref="K307:K370" si="100">K306</f>
        <v>0.75</v>
      </c>
      <c r="L307" s="7">
        <f t="shared" ref="L307:L370" si="101">L306</f>
        <v>4.1433681950799404</v>
      </c>
      <c r="M307" s="7">
        <f t="shared" ref="M307:M370" si="102">M306</f>
        <v>1.7757292264628315</v>
      </c>
      <c r="N307" s="16"/>
      <c r="O307" s="4">
        <v>2.02</v>
      </c>
      <c r="P307" s="4">
        <f t="shared" si="80"/>
        <v>8.3696037540614796</v>
      </c>
      <c r="Q307" s="4">
        <f t="shared" si="81"/>
        <v>6.2772028155461097</v>
      </c>
      <c r="R307" s="4">
        <f>P307*諸条件!L$21</f>
        <v>5.3052046673526183</v>
      </c>
      <c r="S307" s="4">
        <f t="shared" si="85"/>
        <v>100.69359012134593</v>
      </c>
      <c r="T307" s="4">
        <f t="shared" si="93"/>
        <v>9.9311187414700287E-3</v>
      </c>
      <c r="U307" s="4">
        <f t="shared" si="94"/>
        <v>9.8627119457177239E-5</v>
      </c>
      <c r="V307" s="4">
        <f t="shared" si="82"/>
        <v>7.3970339592882933E-5</v>
      </c>
      <c r="W307" s="4">
        <f t="shared" si="83"/>
        <v>1.7513505854195062E-4</v>
      </c>
    </row>
    <row r="308" spans="2:23" x14ac:dyDescent="0.15">
      <c r="B308" s="6">
        <v>10.199999999999999</v>
      </c>
      <c r="C308" s="4">
        <f t="shared" si="95"/>
        <v>13451.593018563612</v>
      </c>
      <c r="D308" s="4">
        <f t="shared" si="96"/>
        <v>13451.593055733929</v>
      </c>
      <c r="E308" s="4">
        <f t="shared" si="97"/>
        <v>0.99999999723673494</v>
      </c>
      <c r="F308" s="4">
        <f t="shared" si="98"/>
        <v>7.4340637265542023E-5</v>
      </c>
      <c r="G308" s="7">
        <f t="shared" si="84"/>
        <v>5.5265303490468957E-9</v>
      </c>
      <c r="H308" s="7"/>
      <c r="I308" s="7"/>
      <c r="J308" s="7">
        <f t="shared" si="99"/>
        <v>0.75</v>
      </c>
      <c r="K308" s="7">
        <f t="shared" si="100"/>
        <v>0.75</v>
      </c>
      <c r="L308" s="7">
        <f t="shared" si="101"/>
        <v>4.1433681950799404</v>
      </c>
      <c r="M308" s="7">
        <f t="shared" si="102"/>
        <v>1.7757292264628315</v>
      </c>
      <c r="N308" s="16"/>
      <c r="O308" s="4">
        <v>2.04</v>
      </c>
      <c r="P308" s="4">
        <f t="shared" si="80"/>
        <v>8.4524711179630785</v>
      </c>
      <c r="Q308" s="4">
        <f t="shared" si="81"/>
        <v>6.3393533384723089</v>
      </c>
      <c r="R308" s="4">
        <f>P308*諸条件!L$21</f>
        <v>5.357731446237298</v>
      </c>
      <c r="S308" s="4">
        <f t="shared" si="85"/>
        <v>106.12381350884468</v>
      </c>
      <c r="T308" s="4">
        <f t="shared" si="93"/>
        <v>9.4229557621075977E-3</v>
      </c>
      <c r="U308" s="4">
        <f t="shared" si="94"/>
        <v>8.8792095294636778E-5</v>
      </c>
      <c r="V308" s="4">
        <f t="shared" si="82"/>
        <v>6.659407147097758E-5</v>
      </c>
      <c r="W308" s="4">
        <f t="shared" si="83"/>
        <v>1.5767071869355939E-4</v>
      </c>
    </row>
    <row r="309" spans="2:23" x14ac:dyDescent="0.15">
      <c r="B309" s="6">
        <v>10.3</v>
      </c>
      <c r="C309" s="4">
        <f t="shared" si="95"/>
        <v>14866.30940962917</v>
      </c>
      <c r="D309" s="4">
        <f t="shared" si="96"/>
        <v>14866.309443262266</v>
      </c>
      <c r="E309" s="4">
        <f t="shared" si="97"/>
        <v>0.99999999773762982</v>
      </c>
      <c r="F309" s="4">
        <f t="shared" si="98"/>
        <v>6.7266190295347421E-5</v>
      </c>
      <c r="G309" s="7">
        <f t="shared" si="84"/>
        <v>4.5247403568498917E-9</v>
      </c>
      <c r="H309" s="7"/>
      <c r="I309" s="7"/>
      <c r="J309" s="7">
        <f t="shared" si="99"/>
        <v>0.75</v>
      </c>
      <c r="K309" s="7">
        <f t="shared" si="100"/>
        <v>0.75</v>
      </c>
      <c r="L309" s="7">
        <f t="shared" si="101"/>
        <v>4.1433681950799404</v>
      </c>
      <c r="M309" s="7">
        <f t="shared" si="102"/>
        <v>1.7757292264628315</v>
      </c>
      <c r="N309" s="16"/>
      <c r="O309" s="4">
        <v>2.06</v>
      </c>
      <c r="P309" s="4">
        <f t="shared" si="80"/>
        <v>8.5353384818646774</v>
      </c>
      <c r="Q309" s="4">
        <f t="shared" si="81"/>
        <v>6.401503861398508</v>
      </c>
      <c r="R309" s="4">
        <f>P309*諸条件!L$21</f>
        <v>5.4102582251219777</v>
      </c>
      <c r="S309" s="4">
        <f t="shared" si="85"/>
        <v>111.84690645838316</v>
      </c>
      <c r="T309" s="4">
        <f t="shared" si="93"/>
        <v>8.9407926572567971E-3</v>
      </c>
      <c r="U309" s="4">
        <f t="shared" si="94"/>
        <v>7.9937773340057062E-5</v>
      </c>
      <c r="V309" s="4">
        <f t="shared" si="82"/>
        <v>5.9953330005042797E-5</v>
      </c>
      <c r="W309" s="4">
        <f t="shared" si="83"/>
        <v>1.4194784041830067E-4</v>
      </c>
    </row>
    <row r="310" spans="2:23" x14ac:dyDescent="0.15">
      <c r="B310" s="6">
        <v>10.4</v>
      </c>
      <c r="C310" s="4">
        <f t="shared" si="95"/>
        <v>16429.81282200542</v>
      </c>
      <c r="D310" s="4">
        <f t="shared" si="96"/>
        <v>16429.812852437906</v>
      </c>
      <c r="E310" s="4">
        <f t="shared" si="97"/>
        <v>0.99999999814772778</v>
      </c>
      <c r="F310" s="4">
        <f t="shared" si="98"/>
        <v>6.0864965960438006E-5</v>
      </c>
      <c r="G310" s="7">
        <f t="shared" si="84"/>
        <v>3.704544081365277E-9</v>
      </c>
      <c r="H310" s="7"/>
      <c r="I310" s="7"/>
      <c r="J310" s="7">
        <f t="shared" si="99"/>
        <v>0.75</v>
      </c>
      <c r="K310" s="7">
        <f t="shared" si="100"/>
        <v>0.75</v>
      </c>
      <c r="L310" s="7">
        <f t="shared" si="101"/>
        <v>4.1433681950799404</v>
      </c>
      <c r="M310" s="7">
        <f t="shared" si="102"/>
        <v>1.7757292264628315</v>
      </c>
      <c r="N310" s="16"/>
      <c r="O310" s="4">
        <v>2.08</v>
      </c>
      <c r="P310" s="4">
        <f t="shared" si="80"/>
        <v>8.6182058457662762</v>
      </c>
      <c r="Q310" s="4">
        <f t="shared" si="81"/>
        <v>6.4636543843247072</v>
      </c>
      <c r="R310" s="4">
        <f>P310*諸条件!L$21</f>
        <v>5.4627850040066566</v>
      </c>
      <c r="S310" s="4">
        <f t="shared" si="85"/>
        <v>117.87866297198801</v>
      </c>
      <c r="T310" s="4">
        <f t="shared" si="93"/>
        <v>8.4832994775113305E-3</v>
      </c>
      <c r="U310" s="4">
        <f t="shared" si="94"/>
        <v>7.1966370025144011E-5</v>
      </c>
      <c r="V310" s="4">
        <f t="shared" si="82"/>
        <v>5.3974777518858008E-5</v>
      </c>
      <c r="W310" s="4">
        <f t="shared" si="83"/>
        <v>1.2779278657608687E-4</v>
      </c>
    </row>
    <row r="311" spans="2:23" x14ac:dyDescent="0.15">
      <c r="B311" s="6">
        <v>10.5</v>
      </c>
      <c r="C311" s="4">
        <f t="shared" si="95"/>
        <v>18157.751323355093</v>
      </c>
      <c r="D311" s="4">
        <f t="shared" si="96"/>
        <v>18157.751350891544</v>
      </c>
      <c r="E311" s="4">
        <f t="shared" si="97"/>
        <v>0.99999999848348786</v>
      </c>
      <c r="F311" s="4">
        <f t="shared" si="98"/>
        <v>5.5072898657734955E-5</v>
      </c>
      <c r="G311" s="7">
        <f t="shared" si="84"/>
        <v>3.0330241665651446E-9</v>
      </c>
      <c r="H311" s="7"/>
      <c r="I311" s="7"/>
      <c r="J311" s="7">
        <f t="shared" si="99"/>
        <v>0.75</v>
      </c>
      <c r="K311" s="7">
        <f t="shared" si="100"/>
        <v>0.75</v>
      </c>
      <c r="L311" s="7">
        <f t="shared" si="101"/>
        <v>4.1433681950799404</v>
      </c>
      <c r="M311" s="7">
        <f t="shared" si="102"/>
        <v>1.7757292264628315</v>
      </c>
      <c r="N311" s="16"/>
      <c r="O311" s="4">
        <v>2.1</v>
      </c>
      <c r="P311" s="4">
        <f t="shared" si="80"/>
        <v>8.7010732096678751</v>
      </c>
      <c r="Q311" s="4">
        <f t="shared" si="81"/>
        <v>6.5258049072509063</v>
      </c>
      <c r="R311" s="4">
        <f>P311*諸条件!L$21</f>
        <v>5.5153117828913363</v>
      </c>
      <c r="S311" s="4">
        <f t="shared" si="85"/>
        <v>124.23572886957545</v>
      </c>
      <c r="T311" s="4">
        <f t="shared" si="93"/>
        <v>8.0492142566315622E-3</v>
      </c>
      <c r="U311" s="4">
        <f t="shared" si="94"/>
        <v>6.4789850149160792E-5</v>
      </c>
      <c r="V311" s="4">
        <f t="shared" si="82"/>
        <v>4.8592387611870591E-5</v>
      </c>
      <c r="W311" s="4">
        <f t="shared" si="83"/>
        <v>1.1504923048801206E-4</v>
      </c>
    </row>
    <row r="312" spans="2:23" x14ac:dyDescent="0.15">
      <c r="B312" s="6">
        <v>10.6</v>
      </c>
      <c r="C312" s="4">
        <f t="shared" si="95"/>
        <v>20067.418702979885</v>
      </c>
      <c r="D312" s="4">
        <f t="shared" si="96"/>
        <v>20067.418727895893</v>
      </c>
      <c r="E312" s="4">
        <f t="shared" si="97"/>
        <v>0.99999999875838508</v>
      </c>
      <c r="F312" s="4">
        <f t="shared" si="98"/>
        <v>4.9832019432070319E-5</v>
      </c>
      <c r="G312" s="7">
        <f t="shared" si="84"/>
        <v>2.4832301606782337E-9</v>
      </c>
      <c r="H312" s="7"/>
      <c r="I312" s="7"/>
      <c r="J312" s="7">
        <f t="shared" si="99"/>
        <v>0.75</v>
      </c>
      <c r="K312" s="7">
        <f t="shared" si="100"/>
        <v>0.75</v>
      </c>
      <c r="L312" s="7">
        <f t="shared" si="101"/>
        <v>4.1433681950799404</v>
      </c>
      <c r="M312" s="7">
        <f t="shared" si="102"/>
        <v>1.7757292264628315</v>
      </c>
      <c r="N312" s="16"/>
      <c r="O312" s="4">
        <v>2.12</v>
      </c>
      <c r="P312" s="4">
        <f t="shared" si="80"/>
        <v>8.783940573569474</v>
      </c>
      <c r="Q312" s="4">
        <f t="shared" si="81"/>
        <v>6.5879554301771055</v>
      </c>
      <c r="R312" s="4">
        <f>P312*諸条件!L$21</f>
        <v>5.567838561776016</v>
      </c>
      <c r="S312" s="4">
        <f t="shared" si="85"/>
        <v>130.93564772636879</v>
      </c>
      <c r="T312" s="4">
        <f t="shared" si="93"/>
        <v>7.6373395432374116E-3</v>
      </c>
      <c r="U312" s="4">
        <f t="shared" si="94"/>
        <v>5.8328955298697834E-5</v>
      </c>
      <c r="V312" s="4">
        <f t="shared" si="82"/>
        <v>4.3746716474023377E-5</v>
      </c>
      <c r="W312" s="4">
        <f t="shared" si="83"/>
        <v>1.0357643067294178E-4</v>
      </c>
    </row>
    <row r="313" spans="2:23" x14ac:dyDescent="0.15">
      <c r="B313" s="6">
        <v>10.7</v>
      </c>
      <c r="C313" s="4">
        <f t="shared" si="95"/>
        <v>22177.927553876449</v>
      </c>
      <c r="D313" s="4">
        <f t="shared" si="96"/>
        <v>22177.927576421389</v>
      </c>
      <c r="E313" s="4">
        <f t="shared" si="97"/>
        <v>0.99999999898345149</v>
      </c>
      <c r="F313" s="4">
        <f t="shared" si="98"/>
        <v>4.5089875803506392E-5</v>
      </c>
      <c r="G313" s="7">
        <f t="shared" si="84"/>
        <v>2.033096899975631E-9</v>
      </c>
      <c r="H313" s="7"/>
      <c r="I313" s="7"/>
      <c r="J313" s="7">
        <f t="shared" si="99"/>
        <v>0.75</v>
      </c>
      <c r="K313" s="7">
        <f t="shared" si="100"/>
        <v>0.75</v>
      </c>
      <c r="L313" s="7">
        <f t="shared" si="101"/>
        <v>4.1433681950799404</v>
      </c>
      <c r="M313" s="7">
        <f t="shared" si="102"/>
        <v>1.7757292264628315</v>
      </c>
      <c r="N313" s="16"/>
      <c r="O313" s="4">
        <v>2.14</v>
      </c>
      <c r="P313" s="4">
        <f t="shared" si="80"/>
        <v>8.8668079374710729</v>
      </c>
      <c r="Q313" s="4">
        <f t="shared" si="81"/>
        <v>6.6501059531033047</v>
      </c>
      <c r="R313" s="4">
        <f>P313*諸条件!L$21</f>
        <v>5.6203653406606948</v>
      </c>
      <c r="S313" s="4">
        <f t="shared" si="85"/>
        <v>137.99690928784923</v>
      </c>
      <c r="T313" s="4">
        <f t="shared" si="93"/>
        <v>7.2465391084527066E-3</v>
      </c>
      <c r="U313" s="4">
        <f t="shared" si="94"/>
        <v>5.2512329050334548E-5</v>
      </c>
      <c r="V313" s="4">
        <f t="shared" si="82"/>
        <v>3.9384246787750908E-5</v>
      </c>
      <c r="W313" s="4">
        <f t="shared" si="83"/>
        <v>9.3247677444312246E-5</v>
      </c>
    </row>
    <row r="314" spans="2:23" x14ac:dyDescent="0.15">
      <c r="B314" s="6">
        <v>10.8</v>
      </c>
      <c r="C314" s="4">
        <f t="shared" si="95"/>
        <v>24510.400557991125</v>
      </c>
      <c r="D314" s="4">
        <f t="shared" si="96"/>
        <v>24510.400578390625</v>
      </c>
      <c r="E314" s="4">
        <f t="shared" si="97"/>
        <v>0.99999999916772064</v>
      </c>
      <c r="F314" s="4">
        <f t="shared" si="98"/>
        <v>4.079900680536576E-5</v>
      </c>
      <c r="G314" s="7">
        <f t="shared" si="84"/>
        <v>1.6645589563042815E-9</v>
      </c>
      <c r="H314" s="7"/>
      <c r="I314" s="7"/>
      <c r="J314" s="7">
        <f t="shared" si="99"/>
        <v>0.75</v>
      </c>
      <c r="K314" s="7">
        <f t="shared" si="100"/>
        <v>0.75</v>
      </c>
      <c r="L314" s="7">
        <f t="shared" si="101"/>
        <v>4.1433681950799404</v>
      </c>
      <c r="M314" s="7">
        <f t="shared" si="102"/>
        <v>1.7757292264628315</v>
      </c>
      <c r="N314" s="16"/>
      <c r="O314" s="4">
        <v>2.16</v>
      </c>
      <c r="P314" s="4">
        <f t="shared" si="80"/>
        <v>8.9496753013726718</v>
      </c>
      <c r="Q314" s="4">
        <f t="shared" si="81"/>
        <v>6.7122564760295038</v>
      </c>
      <c r="R314" s="4">
        <f>P314*諸条件!L$21</f>
        <v>5.6728921195453745</v>
      </c>
      <c r="S314" s="4">
        <f t="shared" si="85"/>
        <v>145.43900049585017</v>
      </c>
      <c r="T314" s="4">
        <f t="shared" si="93"/>
        <v>6.8757348207197913E-3</v>
      </c>
      <c r="U314" s="4">
        <f t="shared" si="94"/>
        <v>4.7275729324858621E-5</v>
      </c>
      <c r="V314" s="4">
        <f t="shared" si="82"/>
        <v>3.5456796993643967E-5</v>
      </c>
      <c r="W314" s="4">
        <f t="shared" si="83"/>
        <v>8.3948894264497404E-5</v>
      </c>
    </row>
    <row r="315" spans="2:23" x14ac:dyDescent="0.15">
      <c r="B315" s="6">
        <v>10.9</v>
      </c>
      <c r="C315" s="4">
        <f t="shared" si="95"/>
        <v>27088.18188912026</v>
      </c>
      <c r="D315" s="4">
        <f t="shared" si="96"/>
        <v>27088.181907578492</v>
      </c>
      <c r="E315" s="4">
        <f t="shared" si="97"/>
        <v>0.9999999993185873</v>
      </c>
      <c r="F315" s="4">
        <f t="shared" si="98"/>
        <v>3.6916467978983443E-5</v>
      </c>
      <c r="G315" s="7">
        <f t="shared" si="84"/>
        <v>1.3628256080433099E-9</v>
      </c>
      <c r="H315" s="7"/>
      <c r="I315" s="7"/>
      <c r="J315" s="7">
        <f t="shared" si="99"/>
        <v>0.75</v>
      </c>
      <c r="K315" s="7">
        <f t="shared" si="100"/>
        <v>0.75</v>
      </c>
      <c r="L315" s="7">
        <f t="shared" si="101"/>
        <v>4.1433681950799404</v>
      </c>
      <c r="M315" s="7">
        <f t="shared" si="102"/>
        <v>1.7757292264628315</v>
      </c>
      <c r="N315" s="16"/>
      <c r="O315" s="4">
        <v>2.1800000000000002</v>
      </c>
      <c r="P315" s="4">
        <f t="shared" si="80"/>
        <v>9.0325426652742706</v>
      </c>
      <c r="Q315" s="4">
        <f t="shared" si="81"/>
        <v>6.774406998955703</v>
      </c>
      <c r="R315" s="4">
        <f>P315*諸条件!L$21</f>
        <v>5.7254188984300542</v>
      </c>
      <c r="S315" s="4">
        <f t="shared" si="85"/>
        <v>153.28245926660998</v>
      </c>
      <c r="T315" s="4">
        <f t="shared" si="93"/>
        <v>6.5239036794201106E-3</v>
      </c>
      <c r="U315" s="4">
        <f t="shared" si="94"/>
        <v>4.2561319218351257E-5</v>
      </c>
      <c r="V315" s="4">
        <f t="shared" si="82"/>
        <v>3.1920989413763443E-5</v>
      </c>
      <c r="W315" s="4">
        <f t="shared" si="83"/>
        <v>7.5577378452840516E-5</v>
      </c>
    </row>
    <row r="316" spans="2:23" x14ac:dyDescent="0.15">
      <c r="B316" s="6">
        <v>11</v>
      </c>
      <c r="C316" s="4">
        <f t="shared" si="95"/>
        <v>29937.070849248059</v>
      </c>
      <c r="D316" s="4">
        <f t="shared" si="96"/>
        <v>29937.070865949758</v>
      </c>
      <c r="E316" s="4">
        <f t="shared" si="97"/>
        <v>0.99999999944210649</v>
      </c>
      <c r="F316" s="4">
        <f t="shared" si="98"/>
        <v>3.340340157117355E-5</v>
      </c>
      <c r="G316" s="7">
        <f t="shared" si="84"/>
        <v>1.1157872365250796E-9</v>
      </c>
      <c r="H316" s="7"/>
      <c r="I316" s="7"/>
      <c r="J316" s="7">
        <f t="shared" si="99"/>
        <v>0.75</v>
      </c>
      <c r="K316" s="7">
        <f t="shared" si="100"/>
        <v>0.75</v>
      </c>
      <c r="L316" s="7">
        <f t="shared" si="101"/>
        <v>4.1433681950799404</v>
      </c>
      <c r="M316" s="7">
        <f t="shared" si="102"/>
        <v>1.7757292264628315</v>
      </c>
      <c r="N316" s="16"/>
      <c r="O316" s="4">
        <v>2.2000000000000002</v>
      </c>
      <c r="P316" s="4">
        <f t="shared" si="80"/>
        <v>9.1154100291758695</v>
      </c>
      <c r="Q316" s="4">
        <f t="shared" si="81"/>
        <v>6.8365575218819021</v>
      </c>
      <c r="R316" s="4">
        <f>P316*諸条件!L$21</f>
        <v>5.7779456773147331</v>
      </c>
      <c r="S316" s="4">
        <f t="shared" si="85"/>
        <v>161.54893116919646</v>
      </c>
      <c r="T316" s="4">
        <f t="shared" si="93"/>
        <v>6.1900749993366484E-3</v>
      </c>
      <c r="U316" s="4">
        <f t="shared" si="94"/>
        <v>3.8317028497412606E-5</v>
      </c>
      <c r="V316" s="4">
        <f t="shared" si="82"/>
        <v>2.8737771373059455E-5</v>
      </c>
      <c r="W316" s="4">
        <f t="shared" si="83"/>
        <v>6.8040667374064763E-5</v>
      </c>
    </row>
    <row r="317" spans="2:23" x14ac:dyDescent="0.15">
      <c r="B317" s="6">
        <v>11.1</v>
      </c>
      <c r="C317" s="4">
        <f t="shared" si="95"/>
        <v>33085.580076632126</v>
      </c>
      <c r="D317" s="4">
        <f t="shared" si="96"/>
        <v>33085.58009174445</v>
      </c>
      <c r="E317" s="4">
        <f t="shared" si="97"/>
        <v>0.99999999954323537</v>
      </c>
      <c r="F317" s="4">
        <f t="shared" si="98"/>
        <v>3.0224647632807294E-5</v>
      </c>
      <c r="G317" s="7">
        <f t="shared" si="84"/>
        <v>9.1352932452736351E-10</v>
      </c>
      <c r="H317" s="7"/>
      <c r="I317" s="7"/>
      <c r="J317" s="7">
        <f t="shared" si="99"/>
        <v>0.75</v>
      </c>
      <c r="K317" s="7">
        <f t="shared" si="100"/>
        <v>0.75</v>
      </c>
      <c r="L317" s="7">
        <f t="shared" si="101"/>
        <v>4.1433681950799404</v>
      </c>
      <c r="M317" s="7">
        <f t="shared" si="102"/>
        <v>1.7757292264628315</v>
      </c>
      <c r="N317" s="16"/>
      <c r="O317" s="4">
        <v>2.2200000000000002</v>
      </c>
      <c r="P317" s="4">
        <f t="shared" si="80"/>
        <v>9.1982773930774684</v>
      </c>
      <c r="Q317" s="4">
        <f t="shared" si="81"/>
        <v>6.8987080448081013</v>
      </c>
      <c r="R317" s="4">
        <f>P317*諸条件!L$21</f>
        <v>5.8304724561994128</v>
      </c>
      <c r="S317" s="4">
        <f t="shared" si="85"/>
        <v>170.26122916071802</v>
      </c>
      <c r="T317" s="4">
        <f t="shared" si="93"/>
        <v>5.8733277383781271E-3</v>
      </c>
      <c r="U317" s="4">
        <f t="shared" si="94"/>
        <v>3.4495978722401925E-5</v>
      </c>
      <c r="V317" s="4">
        <f t="shared" si="82"/>
        <v>2.5871984041801444E-5</v>
      </c>
      <c r="W317" s="4">
        <f t="shared" si="83"/>
        <v>6.1255517612809069E-5</v>
      </c>
    </row>
    <row r="318" spans="2:23" x14ac:dyDescent="0.15">
      <c r="B318" s="6">
        <v>11.2</v>
      </c>
      <c r="C318" s="4">
        <f t="shared" si="95"/>
        <v>36565.220909870623</v>
      </c>
      <c r="D318" s="4">
        <f t="shared" si="96"/>
        <v>36565.220923544824</v>
      </c>
      <c r="E318" s="4">
        <f t="shared" si="97"/>
        <v>0.99999999962603259</v>
      </c>
      <c r="F318" s="4">
        <f t="shared" si="98"/>
        <v>2.734839212624822E-5</v>
      </c>
      <c r="G318" s="7">
        <f t="shared" si="84"/>
        <v>7.4793455189103561E-10</v>
      </c>
      <c r="H318" s="7"/>
      <c r="I318" s="7"/>
      <c r="J318" s="7">
        <f t="shared" si="99"/>
        <v>0.75</v>
      </c>
      <c r="K318" s="7">
        <f t="shared" si="100"/>
        <v>0.75</v>
      </c>
      <c r="L318" s="7">
        <f t="shared" si="101"/>
        <v>4.1433681950799404</v>
      </c>
      <c r="M318" s="7">
        <f t="shared" si="102"/>
        <v>1.7757292264628315</v>
      </c>
      <c r="N318" s="16"/>
      <c r="O318" s="4">
        <v>2.2400000000000002</v>
      </c>
      <c r="P318" s="4">
        <f t="shared" si="80"/>
        <v>9.2811447569790673</v>
      </c>
      <c r="Q318" s="4">
        <f t="shared" si="81"/>
        <v>6.9608585677343005</v>
      </c>
      <c r="R318" s="4">
        <f>P318*諸条件!L$21</f>
        <v>5.8829992350840925</v>
      </c>
      <c r="S318" s="4">
        <f t="shared" si="85"/>
        <v>179.44339654317034</v>
      </c>
      <c r="T318" s="4">
        <f t="shared" si="93"/>
        <v>5.5727879613525974E-3</v>
      </c>
      <c r="U318" s="4">
        <f t="shared" si="94"/>
        <v>3.1055965662196439E-5</v>
      </c>
      <c r="V318" s="4">
        <f t="shared" si="82"/>
        <v>2.329197424664733E-5</v>
      </c>
      <c r="W318" s="4">
        <f t="shared" si="83"/>
        <v>5.5146985882388338E-5</v>
      </c>
    </row>
    <row r="319" spans="2:23" x14ac:dyDescent="0.15">
      <c r="B319" s="6">
        <v>11.3</v>
      </c>
      <c r="C319" s="4">
        <f t="shared" si="95"/>
        <v>40410.818763970339</v>
      </c>
      <c r="D319" s="4">
        <f t="shared" si="96"/>
        <v>40410.818776343265</v>
      </c>
      <c r="E319" s="4">
        <f t="shared" si="97"/>
        <v>0.99999999969382147</v>
      </c>
      <c r="F319" s="4">
        <f t="shared" si="98"/>
        <v>2.4745848519788122E-5</v>
      </c>
      <c r="G319" s="7">
        <f t="shared" si="84"/>
        <v>6.1235701896429998E-10</v>
      </c>
      <c r="H319" s="7"/>
      <c r="I319" s="7"/>
      <c r="J319" s="7">
        <f t="shared" si="99"/>
        <v>0.75</v>
      </c>
      <c r="K319" s="7">
        <f t="shared" si="100"/>
        <v>0.75</v>
      </c>
      <c r="L319" s="7">
        <f t="shared" si="101"/>
        <v>4.1433681950799404</v>
      </c>
      <c r="M319" s="7">
        <f t="shared" si="102"/>
        <v>1.7757292264628315</v>
      </c>
      <c r="N319" s="16"/>
      <c r="O319" s="4">
        <v>2.2599999999999998</v>
      </c>
      <c r="P319" s="4">
        <f t="shared" si="80"/>
        <v>9.3640121208806644</v>
      </c>
      <c r="Q319" s="4">
        <f t="shared" si="81"/>
        <v>7.0230090906604978</v>
      </c>
      <c r="R319" s="4">
        <f>P319*諸条件!L$21</f>
        <v>5.9355260139687704</v>
      </c>
      <c r="S319" s="4">
        <f t="shared" si="85"/>
        <v>189.12077331566314</v>
      </c>
      <c r="T319" s="4">
        <f t="shared" si="93"/>
        <v>5.2876264329296671E-3</v>
      </c>
      <c r="U319" s="4">
        <f t="shared" si="94"/>
        <v>2.7958993294216513E-5</v>
      </c>
      <c r="V319" s="4">
        <f t="shared" si="82"/>
        <v>2.0969244970662386E-5</v>
      </c>
      <c r="W319" s="4">
        <f t="shared" si="83"/>
        <v>4.9647601535018581E-5</v>
      </c>
    </row>
    <row r="320" spans="2:23" x14ac:dyDescent="0.15">
      <c r="B320" s="6">
        <v>11.4</v>
      </c>
      <c r="C320" s="4">
        <f t="shared" si="95"/>
        <v>44660.861674805048</v>
      </c>
      <c r="D320" s="4">
        <f t="shared" si="96"/>
        <v>44660.861686000535</v>
      </c>
      <c r="E320" s="4">
        <f t="shared" si="97"/>
        <v>0.99999999974932219</v>
      </c>
      <c r="F320" s="4">
        <f t="shared" si="98"/>
        <v>2.2390969682375422E-5</v>
      </c>
      <c r="G320" s="7">
        <f t="shared" si="84"/>
        <v>5.0135552331705527E-10</v>
      </c>
      <c r="H320" s="7"/>
      <c r="I320" s="7"/>
      <c r="J320" s="7">
        <f t="shared" si="99"/>
        <v>0.75</v>
      </c>
      <c r="K320" s="7">
        <f t="shared" si="100"/>
        <v>0.75</v>
      </c>
      <c r="L320" s="7">
        <f t="shared" si="101"/>
        <v>4.1433681950799404</v>
      </c>
      <c r="M320" s="7">
        <f t="shared" si="102"/>
        <v>1.7757292264628315</v>
      </c>
      <c r="N320" s="16"/>
      <c r="O320" s="4">
        <v>2.2799999999999998</v>
      </c>
      <c r="P320" s="4">
        <f t="shared" si="80"/>
        <v>9.4468794847822632</v>
      </c>
      <c r="Q320" s="4">
        <f t="shared" si="81"/>
        <v>7.085159613586697</v>
      </c>
      <c r="R320" s="4">
        <f>P320*諸条件!L$21</f>
        <v>5.9880527928534502</v>
      </c>
      <c r="S320" s="4">
        <f t="shared" si="85"/>
        <v>199.32006610513915</v>
      </c>
      <c r="T320" s="4">
        <f t="shared" si="93"/>
        <v>5.0170563332670726E-3</v>
      </c>
      <c r="U320" s="4">
        <f t="shared" si="94"/>
        <v>2.5170854251175244E-5</v>
      </c>
      <c r="V320" s="4">
        <f t="shared" si="82"/>
        <v>1.8878140688381434E-5</v>
      </c>
      <c r="W320" s="4">
        <f t="shared" si="83"/>
        <v>4.4696621548848089E-5</v>
      </c>
    </row>
    <row r="321" spans="2:23" x14ac:dyDescent="0.15">
      <c r="B321" s="6">
        <v>11.5</v>
      </c>
      <c r="C321" s="4">
        <f t="shared" si="95"/>
        <v>49357.885500315198</v>
      </c>
      <c r="D321" s="4">
        <f t="shared" si="96"/>
        <v>49357.885510445296</v>
      </c>
      <c r="E321" s="4">
        <f t="shared" si="97"/>
        <v>0.99999999979476228</v>
      </c>
      <c r="F321" s="4">
        <f t="shared" si="98"/>
        <v>2.0260187195182345E-5</v>
      </c>
      <c r="G321" s="7">
        <f t="shared" si="84"/>
        <v>4.1047518518383067E-10</v>
      </c>
      <c r="H321" s="7"/>
      <c r="I321" s="7"/>
      <c r="J321" s="7">
        <f t="shared" si="99"/>
        <v>0.75</v>
      </c>
      <c r="K321" s="7">
        <f t="shared" si="100"/>
        <v>0.75</v>
      </c>
      <c r="L321" s="7">
        <f t="shared" si="101"/>
        <v>4.1433681950799404</v>
      </c>
      <c r="M321" s="7">
        <f t="shared" si="102"/>
        <v>1.7757292264628315</v>
      </c>
      <c r="N321" s="16"/>
      <c r="O321" s="4">
        <v>2.2999999999999998</v>
      </c>
      <c r="P321" s="4">
        <f t="shared" si="80"/>
        <v>9.5297468486838621</v>
      </c>
      <c r="Q321" s="4">
        <f t="shared" si="81"/>
        <v>7.1473101365128962</v>
      </c>
      <c r="R321" s="4">
        <f>P321*諸条件!L$21</f>
        <v>6.0405795717381299</v>
      </c>
      <c r="S321" s="4">
        <f t="shared" si="85"/>
        <v>210.0694218685685</v>
      </c>
      <c r="T321" s="4">
        <f t="shared" si="93"/>
        <v>4.7603310900986694E-3</v>
      </c>
      <c r="U321" s="4">
        <f t="shared" si="94"/>
        <v>2.2660752087359987E-5</v>
      </c>
      <c r="V321" s="4">
        <f t="shared" si="82"/>
        <v>1.6995564065519989E-5</v>
      </c>
      <c r="W321" s="4">
        <f t="shared" si="83"/>
        <v>4.0239359775153746E-5</v>
      </c>
    </row>
    <row r="322" spans="2:23" x14ac:dyDescent="0.15">
      <c r="B322" s="6">
        <v>11.6</v>
      </c>
      <c r="C322" s="4">
        <f t="shared" si="95"/>
        <v>54548.899633670728</v>
      </c>
      <c r="D322" s="4">
        <f t="shared" si="96"/>
        <v>54548.899642836819</v>
      </c>
      <c r="E322" s="4">
        <f t="shared" si="97"/>
        <v>0.99999999983196564</v>
      </c>
      <c r="F322" s="4">
        <f t="shared" si="98"/>
        <v>1.8332175470955017E-5</v>
      </c>
      <c r="G322" s="7">
        <f t="shared" si="84"/>
        <v>3.3606865749788477E-10</v>
      </c>
      <c r="H322" s="7"/>
      <c r="I322" s="7"/>
      <c r="J322" s="7">
        <f t="shared" si="99"/>
        <v>0.75</v>
      </c>
      <c r="K322" s="7">
        <f t="shared" si="100"/>
        <v>0.75</v>
      </c>
      <c r="L322" s="7">
        <f t="shared" si="101"/>
        <v>4.1433681950799404</v>
      </c>
      <c r="M322" s="7">
        <f t="shared" si="102"/>
        <v>1.7757292264628315</v>
      </c>
      <c r="N322" s="16"/>
      <c r="O322" s="4">
        <v>2.3199999999999998</v>
      </c>
      <c r="P322" s="4">
        <f t="shared" si="80"/>
        <v>9.612614212585461</v>
      </c>
      <c r="Q322" s="4">
        <f t="shared" si="81"/>
        <v>7.2094606594390953</v>
      </c>
      <c r="R322" s="4">
        <f>P322*諸条件!L$21</f>
        <v>6.0931063506228087</v>
      </c>
      <c r="S322" s="4">
        <f t="shared" si="85"/>
        <v>221.39850557002035</v>
      </c>
      <c r="T322" s="4">
        <f t="shared" si="93"/>
        <v>4.5167423213872421E-3</v>
      </c>
      <c r="U322" s="4">
        <f t="shared" si="94"/>
        <v>2.0400961197810613E-5</v>
      </c>
      <c r="V322" s="4">
        <f t="shared" si="82"/>
        <v>1.5300720898357959E-5</v>
      </c>
      <c r="W322" s="4">
        <f t="shared" si="83"/>
        <v>3.6226583046886482E-5</v>
      </c>
    </row>
    <row r="323" spans="2:23" x14ac:dyDescent="0.15">
      <c r="B323" s="6">
        <v>11.7</v>
      </c>
      <c r="C323" s="4">
        <f t="shared" si="95"/>
        <v>60285.857489078349</v>
      </c>
      <c r="D323" s="4">
        <f t="shared" si="96"/>
        <v>60285.85749737217</v>
      </c>
      <c r="E323" s="4">
        <f t="shared" si="97"/>
        <v>0.99999999986242516</v>
      </c>
      <c r="F323" s="4">
        <f t="shared" si="98"/>
        <v>1.658763832037372E-5</v>
      </c>
      <c r="G323" s="7">
        <f t="shared" si="84"/>
        <v>2.7514974504753065E-10</v>
      </c>
      <c r="H323" s="7"/>
      <c r="I323" s="7"/>
      <c r="J323" s="7">
        <f t="shared" si="99"/>
        <v>0.75</v>
      </c>
      <c r="K323" s="7">
        <f t="shared" si="100"/>
        <v>0.75</v>
      </c>
      <c r="L323" s="7">
        <f t="shared" si="101"/>
        <v>4.1433681950799404</v>
      </c>
      <c r="M323" s="7">
        <f t="shared" si="102"/>
        <v>1.7757292264628315</v>
      </c>
      <c r="N323" s="16"/>
      <c r="O323" s="4">
        <v>2.34</v>
      </c>
      <c r="P323" s="4">
        <f t="shared" si="80"/>
        <v>9.6954815764870599</v>
      </c>
      <c r="Q323" s="4">
        <f t="shared" si="81"/>
        <v>7.2716111823652945</v>
      </c>
      <c r="R323" s="4">
        <f>P323*諸条件!L$21</f>
        <v>6.1456331295074884</v>
      </c>
      <c r="S323" s="4">
        <f t="shared" si="85"/>
        <v>233.33858204697364</v>
      </c>
      <c r="T323" s="4">
        <f t="shared" si="93"/>
        <v>4.2856178829384032E-3</v>
      </c>
      <c r="U323" s="4">
        <f t="shared" si="94"/>
        <v>1.8366520638561441E-5</v>
      </c>
      <c r="V323" s="4">
        <f t="shared" si="82"/>
        <v>1.377489047892108E-5</v>
      </c>
      <c r="W323" s="4">
        <f t="shared" si="83"/>
        <v>3.2613967486326338E-5</v>
      </c>
    </row>
    <row r="324" spans="2:23" x14ac:dyDescent="0.15">
      <c r="B324" s="6">
        <v>11.8</v>
      </c>
      <c r="C324" s="4">
        <f t="shared" si="95"/>
        <v>66626.176469013226</v>
      </c>
      <c r="D324" s="4">
        <f t="shared" si="96"/>
        <v>66626.176476517794</v>
      </c>
      <c r="E324" s="4">
        <f t="shared" si="97"/>
        <v>0.9999999998873631</v>
      </c>
      <c r="F324" s="4">
        <f t="shared" si="98"/>
        <v>1.5009115829308426E-5</v>
      </c>
      <c r="G324" s="7">
        <f t="shared" si="84"/>
        <v>2.2527355797759678E-10</v>
      </c>
      <c r="H324" s="7"/>
      <c r="I324" s="7"/>
      <c r="J324" s="7">
        <f t="shared" si="99"/>
        <v>0.75</v>
      </c>
      <c r="K324" s="7">
        <f t="shared" si="100"/>
        <v>0.75</v>
      </c>
      <c r="L324" s="7">
        <f t="shared" si="101"/>
        <v>4.1433681950799404</v>
      </c>
      <c r="M324" s="7">
        <f t="shared" si="102"/>
        <v>1.7757292264628315</v>
      </c>
      <c r="N324" s="16"/>
      <c r="O324" s="4">
        <v>2.36</v>
      </c>
      <c r="P324" s="4">
        <f t="shared" si="80"/>
        <v>9.7783489403886588</v>
      </c>
      <c r="Q324" s="4">
        <f t="shared" si="81"/>
        <v>7.3337617052914936</v>
      </c>
      <c r="R324" s="4">
        <f>P324*諸条件!L$21</f>
        <v>6.1981599083921681</v>
      </c>
      <c r="S324" s="4">
        <f t="shared" si="85"/>
        <v>245.92260229179172</v>
      </c>
      <c r="T324" s="4">
        <f t="shared" si="93"/>
        <v>4.0663200156506214E-3</v>
      </c>
      <c r="U324" s="4">
        <f t="shared" si="94"/>
        <v>1.6534958469680869E-5</v>
      </c>
      <c r="V324" s="4">
        <f t="shared" si="82"/>
        <v>1.2401218852260652E-5</v>
      </c>
      <c r="W324" s="4">
        <f t="shared" si="83"/>
        <v>2.9361609012961452E-5</v>
      </c>
    </row>
    <row r="325" spans="2:23" x14ac:dyDescent="0.15">
      <c r="B325" s="6">
        <v>11.9</v>
      </c>
      <c r="C325" s="4">
        <f t="shared" si="95"/>
        <v>73633.312616881143</v>
      </c>
      <c r="D325" s="4">
        <f t="shared" si="96"/>
        <v>73633.312623671562</v>
      </c>
      <c r="E325" s="4">
        <f t="shared" si="97"/>
        <v>0.99999999990778066</v>
      </c>
      <c r="F325" s="4">
        <f t="shared" si="98"/>
        <v>1.3580809614132734E-5</v>
      </c>
      <c r="G325" s="7">
        <f t="shared" si="84"/>
        <v>1.8443838977532012E-10</v>
      </c>
      <c r="H325" s="7"/>
      <c r="I325" s="7"/>
      <c r="J325" s="7">
        <f t="shared" si="99"/>
        <v>0.75</v>
      </c>
      <c r="K325" s="7">
        <f t="shared" si="100"/>
        <v>0.75</v>
      </c>
      <c r="L325" s="7">
        <f t="shared" si="101"/>
        <v>4.1433681950799404</v>
      </c>
      <c r="M325" s="7">
        <f t="shared" si="102"/>
        <v>1.7757292264628315</v>
      </c>
      <c r="N325" s="16"/>
      <c r="O325" s="4">
        <v>2.38</v>
      </c>
      <c r="P325" s="4">
        <f t="shared" si="80"/>
        <v>9.8612163042902576</v>
      </c>
      <c r="Q325" s="4">
        <f t="shared" si="81"/>
        <v>7.3959122282176928</v>
      </c>
      <c r="R325" s="4">
        <f>P325*諸条件!L$21</f>
        <v>6.250686687276847</v>
      </c>
      <c r="S325" s="4">
        <f t="shared" si="85"/>
        <v>259.1852943864755</v>
      </c>
      <c r="T325" s="4">
        <f t="shared" si="93"/>
        <v>3.8582435873421249E-3</v>
      </c>
      <c r="U325" s="4">
        <f t="shared" si="94"/>
        <v>1.4886043579266629E-5</v>
      </c>
      <c r="V325" s="4">
        <f t="shared" si="82"/>
        <v>1.1164532684449973E-5</v>
      </c>
      <c r="W325" s="4">
        <f t="shared" si="83"/>
        <v>2.6433582650103131E-5</v>
      </c>
    </row>
    <row r="326" spans="2:23" x14ac:dyDescent="0.15">
      <c r="B326" s="6">
        <v>12</v>
      </c>
      <c r="C326" s="4">
        <f t="shared" si="95"/>
        <v>81377.395706429845</v>
      </c>
      <c r="D326" s="4">
        <f t="shared" si="96"/>
        <v>81377.395712574071</v>
      </c>
      <c r="E326" s="4">
        <f t="shared" si="97"/>
        <v>0.99999999992449717</v>
      </c>
      <c r="F326" s="4">
        <f t="shared" si="98"/>
        <v>1.2288424706192515E-5</v>
      </c>
      <c r="G326" s="7">
        <f t="shared" si="84"/>
        <v>1.5100538175976259E-10</v>
      </c>
      <c r="H326" s="7"/>
      <c r="I326" s="7"/>
      <c r="J326" s="7">
        <f t="shared" si="99"/>
        <v>0.75</v>
      </c>
      <c r="K326" s="7">
        <f t="shared" si="100"/>
        <v>0.75</v>
      </c>
      <c r="L326" s="7">
        <f t="shared" si="101"/>
        <v>4.1433681950799404</v>
      </c>
      <c r="M326" s="7">
        <f t="shared" si="102"/>
        <v>1.7757292264628315</v>
      </c>
      <c r="N326" s="16"/>
      <c r="O326" s="4">
        <v>2.4</v>
      </c>
      <c r="P326" s="4">
        <f t="shared" ref="P326:P389" si="103">O326*L326</f>
        <v>9.9440836681918565</v>
      </c>
      <c r="Q326" s="4">
        <f t="shared" ref="Q326:Q389" si="104">K326*P326</f>
        <v>7.4580627511438919</v>
      </c>
      <c r="R326" s="4">
        <f>P326*諸条件!L$21</f>
        <v>6.3032134661615267</v>
      </c>
      <c r="S326" s="4">
        <f t="shared" si="85"/>
        <v>273.16325934164502</v>
      </c>
      <c r="T326" s="4">
        <f t="shared" si="93"/>
        <v>3.6608144243487043E-3</v>
      </c>
      <c r="U326" s="4">
        <f t="shared" si="94"/>
        <v>1.3401562249519535E-5</v>
      </c>
      <c r="V326" s="4">
        <f t="shared" ref="V326:V389" si="105">J326*U326</f>
        <v>1.0051171687139651E-5</v>
      </c>
      <c r="W326" s="4">
        <f t="shared" ref="W326:W389" si="106">M326*U326</f>
        <v>2.3797545766732808E-5</v>
      </c>
    </row>
    <row r="327" spans="2:23" x14ac:dyDescent="0.15">
      <c r="B327" s="6">
        <v>12.1</v>
      </c>
      <c r="C327" s="4">
        <f t="shared" si="95"/>
        <v>89935.931124095761</v>
      </c>
      <c r="D327" s="4">
        <f t="shared" si="96"/>
        <v>89935.931129655262</v>
      </c>
      <c r="E327" s="4">
        <f t="shared" si="97"/>
        <v>0.99999999993818378</v>
      </c>
      <c r="F327" s="4">
        <f t="shared" si="98"/>
        <v>1.1119026482956625E-5</v>
      </c>
      <c r="G327" s="7">
        <f t="shared" ref="G327:G390" si="107">F327^2</f>
        <v>1.2363274992869079E-10</v>
      </c>
      <c r="H327" s="7"/>
      <c r="I327" s="7"/>
      <c r="J327" s="7">
        <f t="shared" si="99"/>
        <v>0.75</v>
      </c>
      <c r="K327" s="7">
        <f t="shared" si="100"/>
        <v>0.75</v>
      </c>
      <c r="L327" s="7">
        <f t="shared" si="101"/>
        <v>4.1433681950799404</v>
      </c>
      <c r="M327" s="7">
        <f t="shared" si="102"/>
        <v>1.7757292264628315</v>
      </c>
      <c r="N327" s="16"/>
      <c r="O327" s="4">
        <v>2.42</v>
      </c>
      <c r="P327" s="4">
        <f t="shared" si="103"/>
        <v>10.026951032093455</v>
      </c>
      <c r="Q327" s="4">
        <f t="shared" si="104"/>
        <v>7.5202132740700911</v>
      </c>
      <c r="R327" s="4">
        <f>P327*諸条件!L$21</f>
        <v>6.3557402450462064</v>
      </c>
      <c r="S327" s="4">
        <f t="shared" ref="S327:S390" si="108">COSH(R327)</f>
        <v>287.895072104235</v>
      </c>
      <c r="T327" s="4">
        <f t="shared" si="93"/>
        <v>3.4734877283274269E-3</v>
      </c>
      <c r="U327" s="4">
        <f t="shared" si="94"/>
        <v>1.2065116998841229E-5</v>
      </c>
      <c r="V327" s="4">
        <f t="shared" si="105"/>
        <v>9.0488377491309226E-6</v>
      </c>
      <c r="W327" s="4">
        <f t="shared" si="106"/>
        <v>2.1424380875535894E-5</v>
      </c>
    </row>
    <row r="328" spans="2:23" x14ac:dyDescent="0.15">
      <c r="B328" s="6">
        <v>12.2</v>
      </c>
      <c r="C328" s="4">
        <f t="shared" si="95"/>
        <v>99394.575568961969</v>
      </c>
      <c r="D328" s="4">
        <f t="shared" si="96"/>
        <v>99394.575573992421</v>
      </c>
      <c r="E328" s="4">
        <f t="shared" si="97"/>
        <v>0.99999999994938904</v>
      </c>
      <c r="F328" s="4">
        <f t="shared" si="98"/>
        <v>1.0060911213968301E-5</v>
      </c>
      <c r="G328" s="7">
        <f t="shared" si="107"/>
        <v>1.012219344553531E-10</v>
      </c>
      <c r="H328" s="7"/>
      <c r="I328" s="7"/>
      <c r="J328" s="7">
        <f t="shared" si="99"/>
        <v>0.75</v>
      </c>
      <c r="K328" s="7">
        <f t="shared" si="100"/>
        <v>0.75</v>
      </c>
      <c r="L328" s="7">
        <f t="shared" si="101"/>
        <v>4.1433681950799404</v>
      </c>
      <c r="M328" s="7">
        <f t="shared" si="102"/>
        <v>1.7757292264628315</v>
      </c>
      <c r="N328" s="16"/>
      <c r="O328" s="4">
        <v>2.44</v>
      </c>
      <c r="P328" s="4">
        <f t="shared" si="103"/>
        <v>10.109818395995054</v>
      </c>
      <c r="Q328" s="4">
        <f t="shared" si="104"/>
        <v>7.5823637969962903</v>
      </c>
      <c r="R328" s="4">
        <f>P328*諸条件!L$21</f>
        <v>6.4082670239308852</v>
      </c>
      <c r="S328" s="4">
        <f t="shared" si="108"/>
        <v>303.42138801265759</v>
      </c>
      <c r="T328" s="4">
        <f t="shared" si="93"/>
        <v>3.2957465739306543E-3</v>
      </c>
      <c r="U328" s="4">
        <f t="shared" si="94"/>
        <v>1.0861945479575647E-5</v>
      </c>
      <c r="V328" s="4">
        <f t="shared" si="105"/>
        <v>8.1464591096817358E-6</v>
      </c>
      <c r="W328" s="4">
        <f t="shared" si="106"/>
        <v>1.9287874044328312E-5</v>
      </c>
    </row>
    <row r="329" spans="2:23" x14ac:dyDescent="0.15">
      <c r="B329" s="6">
        <v>12.3</v>
      </c>
      <c r="C329" s="4">
        <f t="shared" si="95"/>
        <v>109847.99433379307</v>
      </c>
      <c r="D329" s="4">
        <f t="shared" si="96"/>
        <v>109847.99433834483</v>
      </c>
      <c r="E329" s="4">
        <f t="shared" si="97"/>
        <v>0.99999999995856315</v>
      </c>
      <c r="F329" s="4">
        <f t="shared" si="98"/>
        <v>9.1034889259778535E-6</v>
      </c>
      <c r="G329" s="7">
        <f t="shared" si="107"/>
        <v>8.2873510625401409E-11</v>
      </c>
      <c r="H329" s="7"/>
      <c r="I329" s="7"/>
      <c r="J329" s="7">
        <f t="shared" si="99"/>
        <v>0.75</v>
      </c>
      <c r="K329" s="7">
        <f t="shared" si="100"/>
        <v>0.75</v>
      </c>
      <c r="L329" s="7">
        <f t="shared" si="101"/>
        <v>4.1433681950799404</v>
      </c>
      <c r="M329" s="7">
        <f t="shared" si="102"/>
        <v>1.7757292264628315</v>
      </c>
      <c r="N329" s="16"/>
      <c r="O329" s="4">
        <v>2.46</v>
      </c>
      <c r="P329" s="4">
        <f t="shared" si="103"/>
        <v>10.192685759896653</v>
      </c>
      <c r="Q329" s="4">
        <f t="shared" si="104"/>
        <v>7.6445143199224894</v>
      </c>
      <c r="R329" s="4">
        <f>P329*諸条件!L$21</f>
        <v>6.4607938028155649</v>
      </c>
      <c r="S329" s="4">
        <f t="shared" si="108"/>
        <v>319.78505499321608</v>
      </c>
      <c r="T329" s="4">
        <f t="shared" si="93"/>
        <v>3.1271004832330706E-3</v>
      </c>
      <c r="U329" s="4">
        <f t="shared" si="94"/>
        <v>9.7787574322365043E-6</v>
      </c>
      <c r="V329" s="4">
        <f t="shared" si="105"/>
        <v>7.3340680741773778E-6</v>
      </c>
      <c r="W329" s="4">
        <f t="shared" si="106"/>
        <v>1.7364425370912991E-5</v>
      </c>
    </row>
    <row r="330" spans="2:23" x14ac:dyDescent="0.15">
      <c r="B330" s="6">
        <v>12.4</v>
      </c>
      <c r="C330" s="4">
        <f t="shared" si="95"/>
        <v>121400.80874710252</v>
      </c>
      <c r="D330" s="4">
        <f t="shared" si="96"/>
        <v>121400.80875122112</v>
      </c>
      <c r="E330" s="4">
        <f t="shared" si="97"/>
        <v>0.99999999996607436</v>
      </c>
      <c r="F330" s="4">
        <f t="shared" si="98"/>
        <v>8.2371774149316898E-6</v>
      </c>
      <c r="G330" s="7">
        <f t="shared" si="107"/>
        <v>6.7851091765060712E-11</v>
      </c>
      <c r="H330" s="7"/>
      <c r="I330" s="7"/>
      <c r="J330" s="7">
        <f t="shared" si="99"/>
        <v>0.75</v>
      </c>
      <c r="K330" s="7">
        <f t="shared" si="100"/>
        <v>0.75</v>
      </c>
      <c r="L330" s="7">
        <f t="shared" si="101"/>
        <v>4.1433681950799404</v>
      </c>
      <c r="M330" s="7">
        <f t="shared" si="102"/>
        <v>1.7757292264628315</v>
      </c>
      <c r="N330" s="16"/>
      <c r="O330" s="4">
        <v>2.48</v>
      </c>
      <c r="P330" s="4">
        <f t="shared" si="103"/>
        <v>10.275553123798252</v>
      </c>
      <c r="Q330" s="4">
        <f t="shared" si="104"/>
        <v>7.7066648428486886</v>
      </c>
      <c r="R330" s="4">
        <f>P330*諸条件!L$21</f>
        <v>6.5133205817002446</v>
      </c>
      <c r="S330" s="4">
        <f t="shared" si="108"/>
        <v>337.03123180739374</v>
      </c>
      <c r="T330" s="4">
        <f t="shared" si="93"/>
        <v>2.9670840730021096E-3</v>
      </c>
      <c r="U330" s="4">
        <f t="shared" si="94"/>
        <v>8.8035878962627877E-6</v>
      </c>
      <c r="V330" s="4">
        <f t="shared" si="105"/>
        <v>6.6026909221970904E-6</v>
      </c>
      <c r="W330" s="4">
        <f t="shared" si="106"/>
        <v>1.5632788325128265E-5</v>
      </c>
    </row>
    <row r="331" spans="2:23" x14ac:dyDescent="0.15">
      <c r="B331" s="6">
        <v>12.5</v>
      </c>
      <c r="C331" s="4">
        <f t="shared" si="95"/>
        <v>134168.64325857392</v>
      </c>
      <c r="D331" s="4">
        <f t="shared" si="96"/>
        <v>134168.64326230055</v>
      </c>
      <c r="E331" s="4">
        <f t="shared" si="97"/>
        <v>0.99999999997222433</v>
      </c>
      <c r="F331" s="4">
        <f t="shared" si="98"/>
        <v>7.4533063440538311E-6</v>
      </c>
      <c r="G331" s="7">
        <f t="shared" si="107"/>
        <v>5.5551775458313088E-11</v>
      </c>
      <c r="H331" s="7"/>
      <c r="I331" s="7"/>
      <c r="J331" s="7">
        <f t="shared" si="99"/>
        <v>0.75</v>
      </c>
      <c r="K331" s="7">
        <f t="shared" si="100"/>
        <v>0.75</v>
      </c>
      <c r="L331" s="7">
        <f t="shared" si="101"/>
        <v>4.1433681950799404</v>
      </c>
      <c r="M331" s="7">
        <f t="shared" si="102"/>
        <v>1.7757292264628315</v>
      </c>
      <c r="N331" s="16"/>
      <c r="O331" s="4">
        <v>2.5</v>
      </c>
      <c r="P331" s="4">
        <f t="shared" si="103"/>
        <v>10.358420487699851</v>
      </c>
      <c r="Q331" s="4">
        <f t="shared" si="104"/>
        <v>7.7688153657748877</v>
      </c>
      <c r="R331" s="4">
        <f>P331*諸条件!L$21</f>
        <v>6.5658473605849235</v>
      </c>
      <c r="S331" s="4">
        <f t="shared" si="108"/>
        <v>355.20751267634961</v>
      </c>
      <c r="T331" s="4">
        <f t="shared" si="93"/>
        <v>2.8152557710995224E-3</v>
      </c>
      <c r="U331" s="4">
        <f t="shared" si="94"/>
        <v>7.9256650567091661E-6</v>
      </c>
      <c r="V331" s="4">
        <f t="shared" si="105"/>
        <v>5.9442487925318746E-6</v>
      </c>
      <c r="W331" s="4">
        <f t="shared" si="106"/>
        <v>1.4073835080353662E-5</v>
      </c>
    </row>
    <row r="332" spans="2:23" x14ac:dyDescent="0.15">
      <c r="B332" s="6">
        <v>12.6</v>
      </c>
      <c r="C332" s="4">
        <f t="shared" si="95"/>
        <v>148279.28264741538</v>
      </c>
      <c r="D332" s="4">
        <f t="shared" si="96"/>
        <v>148279.28265078741</v>
      </c>
      <c r="E332" s="4">
        <f t="shared" si="97"/>
        <v>0.99999999997725897</v>
      </c>
      <c r="F332" s="4">
        <f t="shared" si="98"/>
        <v>6.7440304682016863E-6</v>
      </c>
      <c r="G332" s="7">
        <f t="shared" si="107"/>
        <v>4.5481946956032656E-11</v>
      </c>
      <c r="H332" s="7"/>
      <c r="I332" s="7"/>
      <c r="J332" s="7">
        <f t="shared" si="99"/>
        <v>0.75</v>
      </c>
      <c r="K332" s="7">
        <f t="shared" si="100"/>
        <v>0.75</v>
      </c>
      <c r="L332" s="7">
        <f t="shared" si="101"/>
        <v>4.1433681950799404</v>
      </c>
      <c r="M332" s="7">
        <f t="shared" si="102"/>
        <v>1.7757292264628315</v>
      </c>
      <c r="N332" s="16"/>
      <c r="O332" s="4">
        <v>2.52</v>
      </c>
      <c r="P332" s="4">
        <f t="shared" si="103"/>
        <v>10.44128785160145</v>
      </c>
      <c r="Q332" s="4">
        <f t="shared" si="104"/>
        <v>7.8309658887010869</v>
      </c>
      <c r="R332" s="4">
        <f>P332*諸条件!L$21</f>
        <v>6.6183741394696032</v>
      </c>
      <c r="S332" s="4">
        <f t="shared" si="108"/>
        <v>374.36405862654584</v>
      </c>
      <c r="T332" s="4">
        <f t="shared" si="93"/>
        <v>2.6711965984896257E-3</v>
      </c>
      <c r="U332" s="4">
        <f t="shared" si="94"/>
        <v>7.1352912677825465E-6</v>
      </c>
      <c r="V332" s="4">
        <f t="shared" si="105"/>
        <v>5.3514684508369101E-6</v>
      </c>
      <c r="W332" s="4">
        <f t="shared" si="106"/>
        <v>1.2670345243526498E-5</v>
      </c>
    </row>
    <row r="333" spans="2:23" x14ac:dyDescent="0.15">
      <c r="B333" s="6">
        <v>12.7</v>
      </c>
      <c r="C333" s="4">
        <f t="shared" si="95"/>
        <v>163873.95093538024</v>
      </c>
      <c r="D333" s="4">
        <f t="shared" si="96"/>
        <v>163873.95093843137</v>
      </c>
      <c r="E333" s="4">
        <f t="shared" si="97"/>
        <v>0.99999999998138123</v>
      </c>
      <c r="F333" s="4">
        <f t="shared" si="98"/>
        <v>6.1022511160160362E-6</v>
      </c>
      <c r="G333" s="7">
        <f t="shared" si="107"/>
        <v>3.7237468682918961E-11</v>
      </c>
      <c r="H333" s="7"/>
      <c r="I333" s="7"/>
      <c r="J333" s="7">
        <f t="shared" si="99"/>
        <v>0.75</v>
      </c>
      <c r="K333" s="7">
        <f t="shared" si="100"/>
        <v>0.75</v>
      </c>
      <c r="L333" s="7">
        <f t="shared" si="101"/>
        <v>4.1433681950799404</v>
      </c>
      <c r="M333" s="7">
        <f t="shared" si="102"/>
        <v>1.7757292264628315</v>
      </c>
      <c r="N333" s="16"/>
      <c r="O333" s="4">
        <v>2.54</v>
      </c>
      <c r="P333" s="4">
        <f t="shared" si="103"/>
        <v>10.524155215503049</v>
      </c>
      <c r="Q333" s="4">
        <f t="shared" si="104"/>
        <v>7.8931164116272861</v>
      </c>
      <c r="R333" s="4">
        <f>P333*諸条件!L$21</f>
        <v>6.6709009183542829</v>
      </c>
      <c r="S333" s="4">
        <f t="shared" si="108"/>
        <v>394.55373591897597</v>
      </c>
      <c r="T333" s="4">
        <f t="shared" si="93"/>
        <v>2.5345090135082543E-3</v>
      </c>
      <c r="U333" s="4">
        <f t="shared" si="94"/>
        <v>6.4237359395545847E-6</v>
      </c>
      <c r="V333" s="4">
        <f t="shared" si="105"/>
        <v>4.8178019546659381E-6</v>
      </c>
      <c r="W333" s="4">
        <f t="shared" si="106"/>
        <v>1.1406815650946753E-5</v>
      </c>
    </row>
    <row r="334" spans="2:23" x14ac:dyDescent="0.15">
      <c r="B334" s="6">
        <v>12.8</v>
      </c>
      <c r="C334" s="4">
        <f t="shared" si="95"/>
        <v>181108.72480424368</v>
      </c>
      <c r="D334" s="4">
        <f t="shared" si="96"/>
        <v>181108.72480700447</v>
      </c>
      <c r="E334" s="4">
        <f t="shared" si="97"/>
        <v>0.99999999998475619</v>
      </c>
      <c r="F334" s="4">
        <f t="shared" si="98"/>
        <v>5.5215451440323125E-6</v>
      </c>
      <c r="G334" s="7">
        <f t="shared" si="107"/>
        <v>3.0487460777586809E-11</v>
      </c>
      <c r="H334" s="7"/>
      <c r="I334" s="7"/>
      <c r="J334" s="7">
        <f t="shared" si="99"/>
        <v>0.75</v>
      </c>
      <c r="K334" s="7">
        <f t="shared" si="100"/>
        <v>0.75</v>
      </c>
      <c r="L334" s="7">
        <f t="shared" si="101"/>
        <v>4.1433681950799404</v>
      </c>
      <c r="M334" s="7">
        <f t="shared" si="102"/>
        <v>1.7757292264628315</v>
      </c>
      <c r="N334" s="16"/>
      <c r="O334" s="4">
        <v>2.56</v>
      </c>
      <c r="P334" s="4">
        <f t="shared" si="103"/>
        <v>10.607022579404648</v>
      </c>
      <c r="Q334" s="4">
        <f t="shared" si="104"/>
        <v>7.9552669345534852</v>
      </c>
      <c r="R334" s="4">
        <f>P334*諸条件!L$21</f>
        <v>6.7234276972389617</v>
      </c>
      <c r="S334" s="4">
        <f t="shared" si="108"/>
        <v>415.83226194402408</v>
      </c>
      <c r="T334" s="4">
        <f t="shared" si="93"/>
        <v>2.4048158152159241E-3</v>
      </c>
      <c r="U334" s="4">
        <f t="shared" si="94"/>
        <v>5.7831391051126296E-6</v>
      </c>
      <c r="V334" s="4">
        <f t="shared" si="105"/>
        <v>4.337354328834472E-6</v>
      </c>
      <c r="W334" s="4">
        <f t="shared" si="106"/>
        <v>1.0269289129648601E-5</v>
      </c>
    </row>
    <row r="335" spans="2:23" x14ac:dyDescent="0.15">
      <c r="B335" s="6">
        <v>12.9</v>
      </c>
      <c r="C335" s="4">
        <f t="shared" si="95"/>
        <v>200156.09566369228</v>
      </c>
      <c r="D335" s="4">
        <f t="shared" si="96"/>
        <v>200156.09566619032</v>
      </c>
      <c r="E335" s="4">
        <f t="shared" si="97"/>
        <v>0.99999999998751954</v>
      </c>
      <c r="F335" s="4">
        <f t="shared" si="98"/>
        <v>4.9961006517020932E-6</v>
      </c>
      <c r="G335" s="7">
        <f t="shared" si="107"/>
        <v>2.4961021721938079E-11</v>
      </c>
      <c r="H335" s="7"/>
      <c r="I335" s="7"/>
      <c r="J335" s="7">
        <f t="shared" si="99"/>
        <v>0.75</v>
      </c>
      <c r="K335" s="7">
        <f t="shared" si="100"/>
        <v>0.75</v>
      </c>
      <c r="L335" s="7">
        <f t="shared" si="101"/>
        <v>4.1433681950799404</v>
      </c>
      <c r="M335" s="7">
        <f t="shared" si="102"/>
        <v>1.7757292264628315</v>
      </c>
      <c r="N335" s="16"/>
      <c r="O335" s="4">
        <v>2.58</v>
      </c>
      <c r="P335" s="4">
        <f t="shared" si="103"/>
        <v>10.689889943306246</v>
      </c>
      <c r="Q335" s="4">
        <f t="shared" si="104"/>
        <v>8.0174174574796844</v>
      </c>
      <c r="R335" s="4">
        <f>P335*諸条件!L$21</f>
        <v>6.7759544761236414</v>
      </c>
      <c r="S335" s="4">
        <f t="shared" si="108"/>
        <v>438.25835898457694</v>
      </c>
      <c r="T335" s="4">
        <f t="shared" si="93"/>
        <v>2.2817591028199686E-3</v>
      </c>
      <c r="U335" s="4">
        <f t="shared" si="94"/>
        <v>5.2064246033017879E-6</v>
      </c>
      <c r="V335" s="4">
        <f t="shared" si="105"/>
        <v>3.9048184524763407E-6</v>
      </c>
      <c r="W335" s="4">
        <f t="shared" si="106"/>
        <v>9.2452003334581375E-6</v>
      </c>
    </row>
    <row r="336" spans="2:23" x14ac:dyDescent="0.15">
      <c r="B336" s="6">
        <v>13</v>
      </c>
      <c r="C336" s="4">
        <f t="shared" si="95"/>
        <v>221206.69600333009</v>
      </c>
      <c r="D336" s="4">
        <f t="shared" si="96"/>
        <v>221206.69600559041</v>
      </c>
      <c r="E336" s="4">
        <f t="shared" si="97"/>
        <v>0.99999999998978184</v>
      </c>
      <c r="F336" s="4">
        <f t="shared" si="98"/>
        <v>4.5206588139390124E-6</v>
      </c>
      <c r="G336" s="7">
        <f t="shared" si="107"/>
        <v>2.0436356112044479E-11</v>
      </c>
      <c r="H336" s="7"/>
      <c r="I336" s="7"/>
      <c r="J336" s="7">
        <f t="shared" si="99"/>
        <v>0.75</v>
      </c>
      <c r="K336" s="7">
        <f t="shared" si="100"/>
        <v>0.75</v>
      </c>
      <c r="L336" s="7">
        <f t="shared" si="101"/>
        <v>4.1433681950799404</v>
      </c>
      <c r="M336" s="7">
        <f t="shared" si="102"/>
        <v>1.7757292264628315</v>
      </c>
      <c r="N336" s="16"/>
      <c r="O336" s="4">
        <v>2.6</v>
      </c>
      <c r="P336" s="4">
        <f t="shared" si="103"/>
        <v>10.772757307207845</v>
      </c>
      <c r="Q336" s="4">
        <f t="shared" si="104"/>
        <v>8.0795679804058835</v>
      </c>
      <c r="R336" s="4">
        <f>P336*諸条件!L$21</f>
        <v>6.8284812550083211</v>
      </c>
      <c r="S336" s="4">
        <f t="shared" si="108"/>
        <v>461.89391627172529</v>
      </c>
      <c r="T336" s="4">
        <f t="shared" si="93"/>
        <v>2.1649992883034964E-3</v>
      </c>
      <c r="U336" s="4">
        <f t="shared" si="94"/>
        <v>4.6872219183546458E-6</v>
      </c>
      <c r="V336" s="4">
        <f t="shared" si="105"/>
        <v>3.5154164387659846E-6</v>
      </c>
      <c r="W336" s="4">
        <f t="shared" si="106"/>
        <v>8.3232369513395239E-6</v>
      </c>
    </row>
    <row r="337" spans="2:23" x14ac:dyDescent="0.15">
      <c r="B337" s="6">
        <v>13.1</v>
      </c>
      <c r="C337" s="4">
        <f t="shared" si="95"/>
        <v>244471.20730670731</v>
      </c>
      <c r="D337" s="4">
        <f t="shared" si="96"/>
        <v>244471.20730875255</v>
      </c>
      <c r="E337" s="4">
        <f t="shared" si="97"/>
        <v>0.99999999999163403</v>
      </c>
      <c r="F337" s="4">
        <f t="shared" si="98"/>
        <v>4.0904612490298693E-6</v>
      </c>
      <c r="G337" s="7">
        <f t="shared" si="107"/>
        <v>1.6731873229815E-11</v>
      </c>
      <c r="H337" s="7"/>
      <c r="I337" s="7"/>
      <c r="J337" s="7">
        <f t="shared" si="99"/>
        <v>0.75</v>
      </c>
      <c r="K337" s="7">
        <f t="shared" si="100"/>
        <v>0.75</v>
      </c>
      <c r="L337" s="7">
        <f t="shared" si="101"/>
        <v>4.1433681950799404</v>
      </c>
      <c r="M337" s="7">
        <f t="shared" si="102"/>
        <v>1.7757292264628315</v>
      </c>
      <c r="N337" s="16"/>
      <c r="O337" s="4">
        <v>2.62</v>
      </c>
      <c r="P337" s="4">
        <f t="shared" si="103"/>
        <v>10.855624671109444</v>
      </c>
      <c r="Q337" s="4">
        <f t="shared" si="104"/>
        <v>8.1417185033320827</v>
      </c>
      <c r="R337" s="4">
        <f>P337*諸条件!L$21</f>
        <v>6.881008033893</v>
      </c>
      <c r="S337" s="4">
        <f t="shared" si="108"/>
        <v>486.804160780286</v>
      </c>
      <c r="T337" s="4">
        <f t="shared" si="93"/>
        <v>2.0542141595444163E-3</v>
      </c>
      <c r="U337" s="4">
        <f t="shared" si="94"/>
        <v>4.2197958132727723E-6</v>
      </c>
      <c r="V337" s="4">
        <f t="shared" si="105"/>
        <v>3.1648468599545795E-6</v>
      </c>
      <c r="W337" s="4">
        <f t="shared" si="106"/>
        <v>7.4932147553339545E-6</v>
      </c>
    </row>
    <row r="338" spans="2:23" x14ac:dyDescent="0.15">
      <c r="B338" s="6">
        <v>13.2</v>
      </c>
      <c r="C338" s="4">
        <f t="shared" si="95"/>
        <v>270182.46862242045</v>
      </c>
      <c r="D338" s="4">
        <f t="shared" si="96"/>
        <v>270182.4686242711</v>
      </c>
      <c r="E338" s="4">
        <f t="shared" si="97"/>
        <v>0.99999999999315037</v>
      </c>
      <c r="F338" s="4">
        <f t="shared" si="98"/>
        <v>3.70120239515114E-6</v>
      </c>
      <c r="G338" s="7">
        <f t="shared" si="107"/>
        <v>1.3698899169872536E-11</v>
      </c>
      <c r="H338" s="7"/>
      <c r="I338" s="7"/>
      <c r="J338" s="7">
        <f t="shared" si="99"/>
        <v>0.75</v>
      </c>
      <c r="K338" s="7">
        <f t="shared" si="100"/>
        <v>0.75</v>
      </c>
      <c r="L338" s="7">
        <f t="shared" si="101"/>
        <v>4.1433681950799404</v>
      </c>
      <c r="M338" s="7">
        <f t="shared" si="102"/>
        <v>1.7757292264628315</v>
      </c>
      <c r="N338" s="16"/>
      <c r="O338" s="4">
        <v>2.64</v>
      </c>
      <c r="P338" s="4">
        <f t="shared" si="103"/>
        <v>10.938492035011043</v>
      </c>
      <c r="Q338" s="4">
        <f t="shared" si="104"/>
        <v>8.2038690262582818</v>
      </c>
      <c r="R338" s="4">
        <f>P338*諸条件!L$21</f>
        <v>6.9335348127776797</v>
      </c>
      <c r="S338" s="4">
        <f t="shared" si="108"/>
        <v>513.05783723548518</v>
      </c>
      <c r="T338" s="4">
        <f t="shared" si="93"/>
        <v>1.9490979913459861E-3</v>
      </c>
      <c r="U338" s="4">
        <f t="shared" si="94"/>
        <v>3.7989829798689577E-6</v>
      </c>
      <c r="V338" s="4">
        <f t="shared" si="105"/>
        <v>2.8492372349017182E-6</v>
      </c>
      <c r="W338" s="4">
        <f t="shared" si="106"/>
        <v>6.745965108188167E-6</v>
      </c>
    </row>
    <row r="339" spans="2:23" x14ac:dyDescent="0.15">
      <c r="B339" s="6">
        <v>13.3</v>
      </c>
      <c r="C339" s="4">
        <f t="shared" si="95"/>
        <v>298597.80689557106</v>
      </c>
      <c r="D339" s="4">
        <f t="shared" si="96"/>
        <v>298597.80689724558</v>
      </c>
      <c r="E339" s="4">
        <f t="shared" si="97"/>
        <v>0.99999999999439204</v>
      </c>
      <c r="F339" s="4">
        <f t="shared" si="98"/>
        <v>3.3489864188591418E-6</v>
      </c>
      <c r="G339" s="7">
        <f t="shared" si="107"/>
        <v>1.1215710033702979E-11</v>
      </c>
      <c r="H339" s="7"/>
      <c r="I339" s="7"/>
      <c r="J339" s="7">
        <f t="shared" si="99"/>
        <v>0.75</v>
      </c>
      <c r="K339" s="7">
        <f t="shared" si="100"/>
        <v>0.75</v>
      </c>
      <c r="L339" s="7">
        <f t="shared" si="101"/>
        <v>4.1433681950799404</v>
      </c>
      <c r="M339" s="7">
        <f t="shared" si="102"/>
        <v>1.7757292264628315</v>
      </c>
      <c r="N339" s="16"/>
      <c r="O339" s="4">
        <v>2.66</v>
      </c>
      <c r="P339" s="4">
        <f t="shared" si="103"/>
        <v>11.021359398912642</v>
      </c>
      <c r="Q339" s="4">
        <f t="shared" si="104"/>
        <v>8.266019549184481</v>
      </c>
      <c r="R339" s="4">
        <f>P339*諸条件!L$21</f>
        <v>6.9860615916623594</v>
      </c>
      <c r="S339" s="4">
        <f t="shared" si="108"/>
        <v>540.72739782756287</v>
      </c>
      <c r="T339" s="4">
        <f t="shared" si="93"/>
        <v>1.8493607019315461E-3</v>
      </c>
      <c r="U339" s="4">
        <f t="shared" si="94"/>
        <v>3.4201350058487409E-6</v>
      </c>
      <c r="V339" s="4">
        <f t="shared" si="105"/>
        <v>2.5651012543865557E-6</v>
      </c>
      <c r="W339" s="4">
        <f t="shared" si="106"/>
        <v>6.0732336883342366E-6</v>
      </c>
    </row>
    <row r="340" spans="2:23" x14ac:dyDescent="0.15">
      <c r="B340" s="6">
        <v>13.4</v>
      </c>
      <c r="C340" s="4">
        <f t="shared" si="95"/>
        <v>330001.61238232086</v>
      </c>
      <c r="D340" s="4">
        <f t="shared" si="96"/>
        <v>330001.61238383601</v>
      </c>
      <c r="E340" s="4">
        <f t="shared" si="97"/>
        <v>0.99999999999540867</v>
      </c>
      <c r="F340" s="4">
        <f t="shared" si="98"/>
        <v>3.0302882242795417E-6</v>
      </c>
      <c r="G340" s="7">
        <f t="shared" si="107"/>
        <v>9.1826467222072585E-12</v>
      </c>
      <c r="H340" s="7"/>
      <c r="I340" s="7"/>
      <c r="J340" s="7">
        <f t="shared" si="99"/>
        <v>0.75</v>
      </c>
      <c r="K340" s="7">
        <f t="shared" si="100"/>
        <v>0.75</v>
      </c>
      <c r="L340" s="7">
        <f t="shared" si="101"/>
        <v>4.1433681950799404</v>
      </c>
      <c r="M340" s="7">
        <f t="shared" si="102"/>
        <v>1.7757292264628315</v>
      </c>
      <c r="N340" s="16"/>
      <c r="O340" s="4">
        <v>2.68</v>
      </c>
      <c r="P340" s="4">
        <f t="shared" si="103"/>
        <v>11.104226762814241</v>
      </c>
      <c r="Q340" s="4">
        <f t="shared" si="104"/>
        <v>8.3281700721106802</v>
      </c>
      <c r="R340" s="4">
        <f>P340*諸条件!L$21</f>
        <v>7.0385883705470391</v>
      </c>
      <c r="S340" s="4">
        <f t="shared" si="108"/>
        <v>569.88920215786084</v>
      </c>
      <c r="T340" s="4">
        <f t="shared" si="93"/>
        <v>1.7547270525806477E-3</v>
      </c>
      <c r="U340" s="4">
        <f t="shared" si="94"/>
        <v>3.0790670290583674E-6</v>
      </c>
      <c r="V340" s="4">
        <f t="shared" si="105"/>
        <v>2.3093002717937756E-6</v>
      </c>
      <c r="W340" s="4">
        <f t="shared" si="106"/>
        <v>5.4675893137370233E-6</v>
      </c>
    </row>
    <row r="341" spans="2:23" x14ac:dyDescent="0.15">
      <c r="B341" s="6">
        <v>13.5</v>
      </c>
      <c r="C341" s="4">
        <f t="shared" si="95"/>
        <v>364708.18492316519</v>
      </c>
      <c r="D341" s="4">
        <f t="shared" si="96"/>
        <v>364708.18492453609</v>
      </c>
      <c r="E341" s="4">
        <f t="shared" si="97"/>
        <v>0.99999999999624112</v>
      </c>
      <c r="F341" s="4">
        <f t="shared" si="98"/>
        <v>2.7419181727630156E-6</v>
      </c>
      <c r="G341" s="7">
        <f t="shared" si="107"/>
        <v>7.5181152661280747E-12</v>
      </c>
      <c r="H341" s="7"/>
      <c r="I341" s="7"/>
      <c r="J341" s="7">
        <f t="shared" si="99"/>
        <v>0.75</v>
      </c>
      <c r="K341" s="7">
        <f t="shared" si="100"/>
        <v>0.75</v>
      </c>
      <c r="L341" s="7">
        <f t="shared" si="101"/>
        <v>4.1433681950799404</v>
      </c>
      <c r="M341" s="7">
        <f t="shared" si="102"/>
        <v>1.7757292264628315</v>
      </c>
      <c r="N341" s="16"/>
      <c r="O341" s="4">
        <v>2.7</v>
      </c>
      <c r="P341" s="4">
        <f t="shared" si="103"/>
        <v>11.18709412671584</v>
      </c>
      <c r="Q341" s="4">
        <f t="shared" si="104"/>
        <v>8.3903205950368793</v>
      </c>
      <c r="R341" s="4">
        <f>P341*諸条件!L$21</f>
        <v>7.0911151494317179</v>
      </c>
      <c r="S341" s="4">
        <f t="shared" si="108"/>
        <v>600.62372796817965</v>
      </c>
      <c r="T341" s="4">
        <f t="shared" si="93"/>
        <v>1.6649358882021704E-3</v>
      </c>
      <c r="U341" s="4">
        <f t="shared" si="94"/>
        <v>2.7720115118235501E-6</v>
      </c>
      <c r="V341" s="4">
        <f t="shared" si="105"/>
        <v>2.0790086338676626E-6</v>
      </c>
      <c r="W341" s="4">
        <f t="shared" si="106"/>
        <v>4.922341857636497E-6</v>
      </c>
    </row>
    <row r="342" spans="2:23" x14ac:dyDescent="0.15">
      <c r="B342" s="6">
        <v>13.6</v>
      </c>
      <c r="C342" s="4">
        <f t="shared" si="95"/>
        <v>403064.87956137472</v>
      </c>
      <c r="D342" s="4">
        <f t="shared" si="96"/>
        <v>403064.87956261524</v>
      </c>
      <c r="E342" s="4">
        <f t="shared" si="97"/>
        <v>0.99999999999692224</v>
      </c>
      <c r="F342" s="4">
        <f t="shared" si="98"/>
        <v>2.4809901599096088E-6</v>
      </c>
      <c r="G342" s="7">
        <f t="shared" si="107"/>
        <v>6.1553121735683067E-12</v>
      </c>
      <c r="H342" s="7"/>
      <c r="I342" s="7"/>
      <c r="J342" s="7">
        <f t="shared" si="99"/>
        <v>0.75</v>
      </c>
      <c r="K342" s="7">
        <f t="shared" si="100"/>
        <v>0.75</v>
      </c>
      <c r="L342" s="7">
        <f t="shared" si="101"/>
        <v>4.1433681950799404</v>
      </c>
      <c r="M342" s="7">
        <f t="shared" si="102"/>
        <v>1.7757292264628315</v>
      </c>
      <c r="N342" s="16"/>
      <c r="O342" s="4">
        <v>2.72</v>
      </c>
      <c r="P342" s="4">
        <f t="shared" si="103"/>
        <v>11.269961490617439</v>
      </c>
      <c r="Q342" s="4">
        <f t="shared" si="104"/>
        <v>8.4524711179630785</v>
      </c>
      <c r="R342" s="4">
        <f>P342*諸条件!L$21</f>
        <v>7.1436419283163977</v>
      </c>
      <c r="S342" s="4">
        <f t="shared" si="108"/>
        <v>633.01579323495707</v>
      </c>
      <c r="T342" s="4">
        <f t="shared" si="93"/>
        <v>1.5797394167523227E-3</v>
      </c>
      <c r="U342" s="4">
        <f t="shared" si="94"/>
        <v>2.4955766248409688E-6</v>
      </c>
      <c r="V342" s="4">
        <f t="shared" si="105"/>
        <v>1.8716824686307267E-6</v>
      </c>
      <c r="W342" s="4">
        <f t="shared" si="106"/>
        <v>4.4314683496075777E-6</v>
      </c>
    </row>
    <row r="343" spans="2:23" x14ac:dyDescent="0.15">
      <c r="B343" s="6">
        <v>13.7</v>
      </c>
      <c r="C343" s="4">
        <f t="shared" si="95"/>
        <v>445455.58298901893</v>
      </c>
      <c r="D343" s="4">
        <f t="shared" si="96"/>
        <v>445455.58299014141</v>
      </c>
      <c r="E343" s="4">
        <f t="shared" si="97"/>
        <v>0.99999999999748013</v>
      </c>
      <c r="F343" s="4">
        <f t="shared" si="98"/>
        <v>2.2448927304658601E-6</v>
      </c>
      <c r="G343" s="7">
        <f t="shared" si="107"/>
        <v>5.0395433712984646E-12</v>
      </c>
      <c r="H343" s="7"/>
      <c r="I343" s="7"/>
      <c r="J343" s="7">
        <f t="shared" si="99"/>
        <v>0.75</v>
      </c>
      <c r="K343" s="7">
        <f t="shared" si="100"/>
        <v>0.75</v>
      </c>
      <c r="L343" s="7">
        <f t="shared" si="101"/>
        <v>4.1433681950799404</v>
      </c>
      <c r="M343" s="7">
        <f t="shared" si="102"/>
        <v>1.7757292264628315</v>
      </c>
      <c r="N343" s="16"/>
      <c r="O343" s="4">
        <v>2.74</v>
      </c>
      <c r="P343" s="4">
        <f t="shared" si="103"/>
        <v>11.352828854519037</v>
      </c>
      <c r="Q343" s="4">
        <f t="shared" si="104"/>
        <v>8.5146216408892776</v>
      </c>
      <c r="R343" s="4">
        <f>P343*諸条件!L$21</f>
        <v>7.1961687072010774</v>
      </c>
      <c r="S343" s="4">
        <f t="shared" si="108"/>
        <v>667.15479024117417</v>
      </c>
      <c r="T343" s="4">
        <f t="shared" si="93"/>
        <v>1.4989025255121131E-3</v>
      </c>
      <c r="U343" s="4">
        <f t="shared" si="94"/>
        <v>2.2467087809865906E-6</v>
      </c>
      <c r="V343" s="4">
        <f t="shared" si="105"/>
        <v>1.6850315857399431E-6</v>
      </c>
      <c r="W343" s="4">
        <f t="shared" si="106"/>
        <v>3.9895464457485699E-6</v>
      </c>
    </row>
    <row r="344" spans="2:23" x14ac:dyDescent="0.15">
      <c r="B344" s="6">
        <v>13.8</v>
      </c>
      <c r="C344" s="4">
        <f t="shared" si="95"/>
        <v>492304.55561401002</v>
      </c>
      <c r="D344" s="4">
        <f t="shared" si="96"/>
        <v>492304.55561502563</v>
      </c>
      <c r="E344" s="4">
        <f t="shared" si="97"/>
        <v>0.99999999999793698</v>
      </c>
      <c r="F344" s="4">
        <f t="shared" si="98"/>
        <v>2.0312629420028854E-6</v>
      </c>
      <c r="G344" s="7">
        <f t="shared" si="107"/>
        <v>4.1260291395542177E-12</v>
      </c>
      <c r="H344" s="7"/>
      <c r="I344" s="7"/>
      <c r="J344" s="7">
        <f t="shared" si="99"/>
        <v>0.75</v>
      </c>
      <c r="K344" s="7">
        <f t="shared" si="100"/>
        <v>0.75</v>
      </c>
      <c r="L344" s="7">
        <f t="shared" si="101"/>
        <v>4.1433681950799404</v>
      </c>
      <c r="M344" s="7">
        <f t="shared" si="102"/>
        <v>1.7757292264628315</v>
      </c>
      <c r="N344" s="16"/>
      <c r="O344" s="4">
        <v>2.76</v>
      </c>
      <c r="P344" s="4">
        <f t="shared" si="103"/>
        <v>11.435696218420635</v>
      </c>
      <c r="Q344" s="4">
        <f t="shared" si="104"/>
        <v>8.5767721638154768</v>
      </c>
      <c r="R344" s="4">
        <f>P344*諸条件!L$21</f>
        <v>7.2486954860857553</v>
      </c>
      <c r="S344" s="4">
        <f t="shared" si="108"/>
        <v>703.13493227196409</v>
      </c>
      <c r="T344" s="4">
        <f t="shared" si="93"/>
        <v>1.4222021323401013E-3</v>
      </c>
      <c r="U344" s="4">
        <f t="shared" si="94"/>
        <v>2.0226589052327312E-6</v>
      </c>
      <c r="V344" s="4">
        <f t="shared" si="105"/>
        <v>1.5169941789245484E-6</v>
      </c>
      <c r="W344" s="4">
        <f t="shared" si="106"/>
        <v>3.5916945331870755E-6</v>
      </c>
    </row>
    <row r="345" spans="2:23" x14ac:dyDescent="0.15">
      <c r="B345" s="6">
        <v>13.9</v>
      </c>
      <c r="C345" s="4">
        <f t="shared" si="95"/>
        <v>544080.67770086078</v>
      </c>
      <c r="D345" s="4">
        <f t="shared" si="96"/>
        <v>544080.67770177976</v>
      </c>
      <c r="E345" s="4">
        <f t="shared" si="97"/>
        <v>0.99999999999831091</v>
      </c>
      <c r="F345" s="4">
        <f t="shared" si="98"/>
        <v>1.8379627157943619E-6</v>
      </c>
      <c r="G345" s="7">
        <f t="shared" si="107"/>
        <v>3.3781069446501863E-12</v>
      </c>
      <c r="H345" s="7"/>
      <c r="I345" s="7"/>
      <c r="J345" s="7">
        <f t="shared" si="99"/>
        <v>0.75</v>
      </c>
      <c r="K345" s="7">
        <f t="shared" si="100"/>
        <v>0.75</v>
      </c>
      <c r="L345" s="7">
        <f t="shared" si="101"/>
        <v>4.1433681950799404</v>
      </c>
      <c r="M345" s="7">
        <f t="shared" si="102"/>
        <v>1.7757292264628315</v>
      </c>
      <c r="N345" s="16"/>
      <c r="O345" s="4">
        <v>2.78</v>
      </c>
      <c r="P345" s="4">
        <f t="shared" si="103"/>
        <v>11.518563582322233</v>
      </c>
      <c r="Q345" s="4">
        <f t="shared" si="104"/>
        <v>8.638922686741676</v>
      </c>
      <c r="R345" s="4">
        <f>P345*諸条件!L$21</f>
        <v>7.301222264970435</v>
      </c>
      <c r="S345" s="4">
        <f t="shared" si="108"/>
        <v>741.05551361473078</v>
      </c>
      <c r="T345" s="4">
        <f t="shared" si="93"/>
        <v>1.3494265701123878E-3</v>
      </c>
      <c r="U345" s="4">
        <f t="shared" si="94"/>
        <v>1.8209520681252829E-6</v>
      </c>
      <c r="V345" s="4">
        <f t="shared" si="105"/>
        <v>1.3657140510939622E-6</v>
      </c>
      <c r="W345" s="4">
        <f t="shared" si="106"/>
        <v>3.2335178073580018E-6</v>
      </c>
    </row>
    <row r="346" spans="2:23" x14ac:dyDescent="0.15">
      <c r="B346" s="6">
        <v>14</v>
      </c>
      <c r="C346" s="4">
        <f t="shared" si="95"/>
        <v>601302.14208197268</v>
      </c>
      <c r="D346" s="4">
        <f t="shared" si="96"/>
        <v>601302.14208280412</v>
      </c>
      <c r="E346" s="4">
        <f t="shared" si="97"/>
        <v>0.99999999999861722</v>
      </c>
      <c r="F346" s="4">
        <f t="shared" si="98"/>
        <v>1.6630574382059859E-6</v>
      </c>
      <c r="G346" s="7">
        <f t="shared" si="107"/>
        <v>2.7657600427722567E-12</v>
      </c>
      <c r="H346" s="7"/>
      <c r="I346" s="7"/>
      <c r="J346" s="7">
        <f t="shared" si="99"/>
        <v>0.75</v>
      </c>
      <c r="K346" s="7">
        <f t="shared" si="100"/>
        <v>0.75</v>
      </c>
      <c r="L346" s="7">
        <f t="shared" si="101"/>
        <v>4.1433681950799404</v>
      </c>
      <c r="M346" s="7">
        <f t="shared" si="102"/>
        <v>1.7757292264628315</v>
      </c>
      <c r="N346" s="16"/>
      <c r="O346" s="4">
        <v>2.8</v>
      </c>
      <c r="P346" s="4">
        <f t="shared" si="103"/>
        <v>11.601430946223832</v>
      </c>
      <c r="Q346" s="4">
        <f t="shared" si="104"/>
        <v>8.7010732096678751</v>
      </c>
      <c r="R346" s="4">
        <f>P346*諸条件!L$21</f>
        <v>7.3537490438551139</v>
      </c>
      <c r="S346" s="4">
        <f t="shared" si="108"/>
        <v>781.02118358128052</v>
      </c>
      <c r="T346" s="4">
        <f t="shared" si="93"/>
        <v>1.2803750026530881E-3</v>
      </c>
      <c r="U346" s="4">
        <f t="shared" si="94"/>
        <v>1.6393601474188954E-6</v>
      </c>
      <c r="V346" s="4">
        <f t="shared" si="105"/>
        <v>1.2295201105641715E-6</v>
      </c>
      <c r="W346" s="4">
        <f t="shared" si="106"/>
        <v>2.9110597264701484E-6</v>
      </c>
    </row>
    <row r="347" spans="2:23" x14ac:dyDescent="0.15">
      <c r="B347" s="6">
        <v>14.1</v>
      </c>
      <c r="C347" s="4">
        <f t="shared" si="95"/>
        <v>664541.64040567016</v>
      </c>
      <c r="D347" s="4">
        <f t="shared" si="96"/>
        <v>664541.64040642267</v>
      </c>
      <c r="E347" s="4">
        <f t="shared" si="97"/>
        <v>0.99999999999886757</v>
      </c>
      <c r="F347" s="4">
        <f t="shared" si="98"/>
        <v>1.5047965984319907E-6</v>
      </c>
      <c r="G347" s="7">
        <f t="shared" si="107"/>
        <v>2.26441280265249E-12</v>
      </c>
      <c r="H347" s="7"/>
      <c r="I347" s="7"/>
      <c r="J347" s="7">
        <f t="shared" si="99"/>
        <v>0.75</v>
      </c>
      <c r="K347" s="7">
        <f t="shared" si="100"/>
        <v>0.75</v>
      </c>
      <c r="L347" s="7">
        <f t="shared" si="101"/>
        <v>4.1433681950799404</v>
      </c>
      <c r="M347" s="7">
        <f t="shared" si="102"/>
        <v>1.7757292264628315</v>
      </c>
      <c r="N347" s="16"/>
      <c r="O347" s="4">
        <v>2.82</v>
      </c>
      <c r="P347" s="4">
        <f t="shared" si="103"/>
        <v>11.684298310125431</v>
      </c>
      <c r="Q347" s="4">
        <f t="shared" si="104"/>
        <v>8.7632237325940743</v>
      </c>
      <c r="R347" s="4">
        <f>P347*諸条件!L$21</f>
        <v>7.4062758227397936</v>
      </c>
      <c r="S347" s="4">
        <f t="shared" si="108"/>
        <v>823.14223530821334</v>
      </c>
      <c r="T347" s="4">
        <f t="shared" si="93"/>
        <v>1.2148568705450582E-3</v>
      </c>
      <c r="U347" s="4">
        <f t="shared" si="94"/>
        <v>1.4758772159105322E-6</v>
      </c>
      <c r="V347" s="4">
        <f t="shared" si="105"/>
        <v>1.1069079119328992E-6</v>
      </c>
      <c r="W347" s="4">
        <f t="shared" si="106"/>
        <v>2.6207583069629267E-6</v>
      </c>
    </row>
    <row r="348" spans="2:23" x14ac:dyDescent="0.15">
      <c r="B348" s="6">
        <v>14.2</v>
      </c>
      <c r="C348" s="4">
        <f t="shared" si="95"/>
        <v>734432.09482670657</v>
      </c>
      <c r="D348" s="4">
        <f t="shared" si="96"/>
        <v>734432.09482738737</v>
      </c>
      <c r="E348" s="4">
        <f t="shared" si="97"/>
        <v>0.99999999999907307</v>
      </c>
      <c r="F348" s="4">
        <f t="shared" si="98"/>
        <v>1.3615962687946374E-6</v>
      </c>
      <c r="G348" s="7">
        <f t="shared" si="107"/>
        <v>1.8539443991954786E-12</v>
      </c>
      <c r="H348" s="7"/>
      <c r="I348" s="7"/>
      <c r="J348" s="7">
        <f t="shared" si="99"/>
        <v>0.75</v>
      </c>
      <c r="K348" s="7">
        <f t="shared" si="100"/>
        <v>0.75</v>
      </c>
      <c r="L348" s="7">
        <f t="shared" si="101"/>
        <v>4.1433681950799404</v>
      </c>
      <c r="M348" s="7">
        <f t="shared" si="102"/>
        <v>1.7757292264628315</v>
      </c>
      <c r="N348" s="16"/>
      <c r="O348" s="4">
        <v>2.84</v>
      </c>
      <c r="P348" s="4">
        <f t="shared" si="103"/>
        <v>11.76716567402703</v>
      </c>
      <c r="Q348" s="4">
        <f t="shared" si="104"/>
        <v>8.8253742555202734</v>
      </c>
      <c r="R348" s="4">
        <f>P348*諸条件!L$21</f>
        <v>7.4588026016244733</v>
      </c>
      <c r="S348" s="4">
        <f t="shared" si="108"/>
        <v>867.5349101325487</v>
      </c>
      <c r="T348" s="4">
        <f t="shared" ref="T348:T406" si="109">1/S348</f>
        <v>1.1526913652929681E-3</v>
      </c>
      <c r="U348" s="4">
        <f t="shared" ref="U348:U406" si="110">T348^2</f>
        <v>1.3286973836209669E-6</v>
      </c>
      <c r="V348" s="4">
        <f t="shared" si="105"/>
        <v>9.965230377157252E-7</v>
      </c>
      <c r="W348" s="4">
        <f t="shared" si="106"/>
        <v>2.3594067772204477E-6</v>
      </c>
    </row>
    <row r="349" spans="2:23" x14ac:dyDescent="0.15">
      <c r="B349" s="6">
        <v>14.3</v>
      </c>
      <c r="C349" s="4">
        <f t="shared" ref="C349:C406" si="111">SINH(B349)</f>
        <v>811672.99250392173</v>
      </c>
      <c r="D349" s="4">
        <f t="shared" si="96"/>
        <v>811672.9925045378</v>
      </c>
      <c r="E349" s="4">
        <f t="shared" si="97"/>
        <v>0.99999999999924094</v>
      </c>
      <c r="F349" s="4">
        <f t="shared" si="98"/>
        <v>1.2320232522636378E-6</v>
      </c>
      <c r="G349" s="7">
        <f t="shared" si="107"/>
        <v>1.5178812941182714E-12</v>
      </c>
      <c r="H349" s="7"/>
      <c r="I349" s="7"/>
      <c r="J349" s="7">
        <f t="shared" si="99"/>
        <v>0.75</v>
      </c>
      <c r="K349" s="7">
        <f t="shared" si="100"/>
        <v>0.75</v>
      </c>
      <c r="L349" s="7">
        <f t="shared" si="101"/>
        <v>4.1433681950799404</v>
      </c>
      <c r="M349" s="7">
        <f t="shared" si="102"/>
        <v>1.7757292264628315</v>
      </c>
      <c r="N349" s="16"/>
      <c r="O349" s="4">
        <v>2.86</v>
      </c>
      <c r="P349" s="4">
        <f t="shared" si="103"/>
        <v>11.850033037928629</v>
      </c>
      <c r="Q349" s="4">
        <f t="shared" si="104"/>
        <v>8.8875247784464726</v>
      </c>
      <c r="R349" s="4">
        <f>P349*諸条件!L$21</f>
        <v>7.5113293805091521</v>
      </c>
      <c r="S349" s="4">
        <f t="shared" si="108"/>
        <v>914.32171838258728</v>
      </c>
      <c r="T349" s="4">
        <f t="shared" si="109"/>
        <v>1.0937069303887646E-3</v>
      </c>
      <c r="U349" s="4">
        <f t="shared" si="110"/>
        <v>1.196194849580414E-6</v>
      </c>
      <c r="V349" s="4">
        <f t="shared" si="105"/>
        <v>8.9714613718531051E-7</v>
      </c>
      <c r="W349" s="4">
        <f t="shared" si="106"/>
        <v>2.1241181549442517E-6</v>
      </c>
    </row>
    <row r="350" spans="2:23" x14ac:dyDescent="0.15">
      <c r="B350" s="6">
        <v>14.4</v>
      </c>
      <c r="C350" s="4">
        <f t="shared" si="111"/>
        <v>897037.38630282879</v>
      </c>
      <c r="D350" s="4">
        <f t="shared" si="96"/>
        <v>897037.38630338619</v>
      </c>
      <c r="E350" s="4">
        <f t="shared" si="97"/>
        <v>0.99999999999937861</v>
      </c>
      <c r="F350" s="4">
        <f t="shared" si="98"/>
        <v>1.1147807385385729E-6</v>
      </c>
      <c r="G350" s="7">
        <f t="shared" si="107"/>
        <v>1.242736095016606E-12</v>
      </c>
      <c r="H350" s="7"/>
      <c r="I350" s="7"/>
      <c r="J350" s="7">
        <f t="shared" si="99"/>
        <v>0.75</v>
      </c>
      <c r="K350" s="7">
        <f t="shared" si="100"/>
        <v>0.75</v>
      </c>
      <c r="L350" s="7">
        <f t="shared" si="101"/>
        <v>4.1433681950799404</v>
      </c>
      <c r="M350" s="7">
        <f t="shared" si="102"/>
        <v>1.7757292264628315</v>
      </c>
      <c r="N350" s="16"/>
      <c r="O350" s="4">
        <v>2.88</v>
      </c>
      <c r="P350" s="4">
        <f t="shared" si="103"/>
        <v>11.932900401830228</v>
      </c>
      <c r="Q350" s="4">
        <f t="shared" si="104"/>
        <v>8.9496753013726718</v>
      </c>
      <c r="R350" s="4">
        <f>P350*諸条件!L$21</f>
        <v>7.5638561593938318</v>
      </c>
      <c r="S350" s="4">
        <f t="shared" si="108"/>
        <v>963.63177746929023</v>
      </c>
      <c r="T350" s="4">
        <f t="shared" si="109"/>
        <v>1.0377407879036749E-3</v>
      </c>
      <c r="U350" s="4">
        <f t="shared" si="110"/>
        <v>1.07690594287894E-6</v>
      </c>
      <c r="V350" s="4">
        <f t="shared" si="105"/>
        <v>8.0767945715920496E-7</v>
      </c>
      <c r="W350" s="4">
        <f t="shared" si="106"/>
        <v>1.9122933569216463E-6</v>
      </c>
    </row>
    <row r="351" spans="2:23" x14ac:dyDescent="0.15">
      <c r="B351" s="6">
        <v>14.5</v>
      </c>
      <c r="C351" s="4">
        <f t="shared" si="111"/>
        <v>991379.63176853221</v>
      </c>
      <c r="D351" s="4">
        <f t="shared" si="96"/>
        <v>991379.63176903652</v>
      </c>
      <c r="E351" s="4">
        <f t="shared" si="97"/>
        <v>0.9999999999994913</v>
      </c>
      <c r="F351" s="4">
        <f t="shared" si="98"/>
        <v>1.0086953251355196E-6</v>
      </c>
      <c r="G351" s="7">
        <f t="shared" si="107"/>
        <v>1.0174662589502517E-12</v>
      </c>
      <c r="H351" s="7"/>
      <c r="I351" s="7"/>
      <c r="J351" s="7">
        <f t="shared" si="99"/>
        <v>0.75</v>
      </c>
      <c r="K351" s="7">
        <f t="shared" si="100"/>
        <v>0.75</v>
      </c>
      <c r="L351" s="7">
        <f t="shared" si="101"/>
        <v>4.1433681950799404</v>
      </c>
      <c r="M351" s="7">
        <f t="shared" si="102"/>
        <v>1.7757292264628315</v>
      </c>
      <c r="N351" s="16"/>
      <c r="O351" s="4">
        <v>2.9</v>
      </c>
      <c r="P351" s="4">
        <f t="shared" si="103"/>
        <v>12.015767765731827</v>
      </c>
      <c r="Q351" s="4">
        <f t="shared" si="104"/>
        <v>9.0118258242988709</v>
      </c>
      <c r="R351" s="4">
        <f>P351*諸条件!L$21</f>
        <v>7.6163829382785115</v>
      </c>
      <c r="S351" s="4">
        <f t="shared" si="108"/>
        <v>1015.6011682111969</v>
      </c>
      <c r="T351" s="4">
        <f t="shared" si="109"/>
        <v>9.8463848930119323E-4</v>
      </c>
      <c r="U351" s="4">
        <f t="shared" si="110"/>
        <v>9.6951295461333611E-7</v>
      </c>
      <c r="V351" s="4">
        <f t="shared" si="105"/>
        <v>7.2713471596000208E-7</v>
      </c>
      <c r="W351" s="4">
        <f t="shared" si="106"/>
        <v>1.7215924889412336E-6</v>
      </c>
    </row>
    <row r="352" spans="2:23" x14ac:dyDescent="0.15">
      <c r="B352" s="6">
        <v>14.6</v>
      </c>
      <c r="C352" s="4">
        <f t="shared" si="111"/>
        <v>1095643.9378031765</v>
      </c>
      <c r="D352" s="4">
        <f t="shared" si="96"/>
        <v>1095643.9378036328</v>
      </c>
      <c r="E352" s="4">
        <f t="shared" si="97"/>
        <v>0.99999999999958344</v>
      </c>
      <c r="F352" s="4">
        <f t="shared" si="98"/>
        <v>9.1270527358060861E-7</v>
      </c>
      <c r="G352" s="7">
        <f t="shared" si="107"/>
        <v>8.3303091642185358E-13</v>
      </c>
      <c r="H352" s="7"/>
      <c r="I352" s="7"/>
      <c r="J352" s="7">
        <f t="shared" si="99"/>
        <v>0.75</v>
      </c>
      <c r="K352" s="7">
        <f t="shared" si="100"/>
        <v>0.75</v>
      </c>
      <c r="L352" s="7">
        <f t="shared" si="101"/>
        <v>4.1433681950799404</v>
      </c>
      <c r="M352" s="7">
        <f t="shared" si="102"/>
        <v>1.7757292264628315</v>
      </c>
      <c r="N352" s="16"/>
      <c r="O352" s="4">
        <v>2.92</v>
      </c>
      <c r="P352" s="4">
        <f t="shared" si="103"/>
        <v>12.098635129633426</v>
      </c>
      <c r="Q352" s="4">
        <f t="shared" si="104"/>
        <v>9.0739763472250701</v>
      </c>
      <c r="R352" s="4">
        <f>P352*諸条件!L$21</f>
        <v>7.6689097171631913</v>
      </c>
      <c r="S352" s="4">
        <f t="shared" si="108"/>
        <v>1070.3733103762445</v>
      </c>
      <c r="T352" s="4">
        <f t="shared" si="109"/>
        <v>9.3425348923217475E-4</v>
      </c>
      <c r="U352" s="4">
        <f t="shared" si="110"/>
        <v>8.7282958214249326E-7</v>
      </c>
      <c r="V352" s="4">
        <f t="shared" si="105"/>
        <v>6.5462218660686995E-7</v>
      </c>
      <c r="W352" s="4">
        <f t="shared" si="106"/>
        <v>1.549908998731766E-6</v>
      </c>
    </row>
    <row r="353" spans="2:23" x14ac:dyDescent="0.15">
      <c r="B353" s="6">
        <v>14.7</v>
      </c>
      <c r="C353" s="4">
        <f t="shared" si="111"/>
        <v>1210873.8166259993</v>
      </c>
      <c r="D353" s="4">
        <f t="shared" si="96"/>
        <v>1210873.8166264123</v>
      </c>
      <c r="E353" s="4">
        <f t="shared" si="97"/>
        <v>0.99999999999965894</v>
      </c>
      <c r="F353" s="4">
        <f t="shared" si="98"/>
        <v>8.2584988317451356E-7</v>
      </c>
      <c r="G353" s="7">
        <f t="shared" si="107"/>
        <v>6.8202802953935772E-13</v>
      </c>
      <c r="H353" s="7"/>
      <c r="I353" s="7"/>
      <c r="J353" s="7">
        <f t="shared" si="99"/>
        <v>0.75</v>
      </c>
      <c r="K353" s="7">
        <f t="shared" si="100"/>
        <v>0.75</v>
      </c>
      <c r="L353" s="7">
        <f t="shared" si="101"/>
        <v>4.1433681950799404</v>
      </c>
      <c r="M353" s="7">
        <f t="shared" si="102"/>
        <v>1.7757292264628315</v>
      </c>
      <c r="N353" s="16"/>
      <c r="O353" s="4">
        <v>2.94</v>
      </c>
      <c r="P353" s="4">
        <f t="shared" si="103"/>
        <v>12.181502493535024</v>
      </c>
      <c r="Q353" s="4">
        <f t="shared" si="104"/>
        <v>9.1361268701512692</v>
      </c>
      <c r="R353" s="4">
        <f>P353*諸条件!L$21</f>
        <v>7.7214364960478701</v>
      </c>
      <c r="S353" s="4">
        <f t="shared" si="108"/>
        <v>1128.0993584768594</v>
      </c>
      <c r="T353" s="4">
        <f t="shared" si="109"/>
        <v>8.8644674113651039E-4</v>
      </c>
      <c r="U353" s="4">
        <f t="shared" si="110"/>
        <v>7.8578782487153946E-7</v>
      </c>
      <c r="V353" s="4">
        <f t="shared" si="105"/>
        <v>5.8934086865365462E-7</v>
      </c>
      <c r="W353" s="4">
        <f t="shared" si="106"/>
        <v>1.3953464064230498E-6</v>
      </c>
    </row>
    <row r="354" spans="2:23" x14ac:dyDescent="0.15">
      <c r="B354" s="6">
        <v>14.8</v>
      </c>
      <c r="C354" s="4">
        <f t="shared" si="111"/>
        <v>1338222.5275943626</v>
      </c>
      <c r="D354" s="4">
        <f t="shared" si="96"/>
        <v>1338222.5275947361</v>
      </c>
      <c r="E354" s="4">
        <f t="shared" si="97"/>
        <v>0.99999999999972089</v>
      </c>
      <c r="F354" s="4">
        <f t="shared" si="98"/>
        <v>7.4725987597694774E-7</v>
      </c>
      <c r="G354" s="7">
        <f t="shared" si="107"/>
        <v>5.5839732224508335E-13</v>
      </c>
      <c r="H354" s="7"/>
      <c r="I354" s="7"/>
      <c r="J354" s="7">
        <f t="shared" si="99"/>
        <v>0.75</v>
      </c>
      <c r="K354" s="7">
        <f t="shared" si="100"/>
        <v>0.75</v>
      </c>
      <c r="L354" s="7">
        <f t="shared" si="101"/>
        <v>4.1433681950799404</v>
      </c>
      <c r="M354" s="7">
        <f t="shared" si="102"/>
        <v>1.7757292264628315</v>
      </c>
      <c r="N354" s="16"/>
      <c r="O354" s="4">
        <v>2.96</v>
      </c>
      <c r="P354" s="4">
        <f t="shared" si="103"/>
        <v>12.264369857436623</v>
      </c>
      <c r="Q354" s="4">
        <f t="shared" si="104"/>
        <v>9.1982773930774684</v>
      </c>
      <c r="R354" s="4">
        <f>P354*諸条件!L$21</f>
        <v>7.7739632749325498</v>
      </c>
      <c r="S354" s="4">
        <f t="shared" si="108"/>
        <v>1188.938618910604</v>
      </c>
      <c r="T354" s="4">
        <f t="shared" si="109"/>
        <v>8.4108631353591327E-4</v>
      </c>
      <c r="U354" s="4">
        <f t="shared" si="110"/>
        <v>7.0742618681743265E-7</v>
      </c>
      <c r="V354" s="4">
        <f t="shared" si="105"/>
        <v>5.3056964011307449E-7</v>
      </c>
      <c r="W354" s="4">
        <f t="shared" si="106"/>
        <v>1.2561973554968701E-6</v>
      </c>
    </row>
    <row r="355" spans="2:23" x14ac:dyDescent="0.15">
      <c r="B355" s="6">
        <v>14.9</v>
      </c>
      <c r="C355" s="4">
        <f t="shared" si="111"/>
        <v>1478964.6194110122</v>
      </c>
      <c r="D355" s="4">
        <f t="shared" si="96"/>
        <v>1478964.6194113502</v>
      </c>
      <c r="E355" s="4">
        <f t="shared" si="97"/>
        <v>0.99999999999977141</v>
      </c>
      <c r="F355" s="4">
        <f t="shared" si="98"/>
        <v>6.7614869678087016E-7</v>
      </c>
      <c r="G355" s="7">
        <f t="shared" si="107"/>
        <v>4.5717706015846908E-13</v>
      </c>
      <c r="H355" s="7"/>
      <c r="I355" s="7"/>
      <c r="J355" s="7">
        <f t="shared" si="99"/>
        <v>0.75</v>
      </c>
      <c r="K355" s="7">
        <f t="shared" si="100"/>
        <v>0.75</v>
      </c>
      <c r="L355" s="7">
        <f t="shared" si="101"/>
        <v>4.1433681950799404</v>
      </c>
      <c r="M355" s="7">
        <f t="shared" si="102"/>
        <v>1.7757292264628315</v>
      </c>
      <c r="N355" s="16"/>
      <c r="O355" s="4">
        <v>2.98</v>
      </c>
      <c r="P355" s="4">
        <f t="shared" si="103"/>
        <v>12.347237221338222</v>
      </c>
      <c r="Q355" s="4">
        <f t="shared" si="104"/>
        <v>9.2604279160036675</v>
      </c>
      <c r="R355" s="4">
        <f>P355*諸条件!L$21</f>
        <v>7.8264900538172295</v>
      </c>
      <c r="S355" s="4">
        <f t="shared" si="108"/>
        <v>1253.0589895975481</v>
      </c>
      <c r="T355" s="4">
        <f t="shared" si="109"/>
        <v>7.980470259593888E-4</v>
      </c>
      <c r="U355" s="4">
        <f t="shared" si="110"/>
        <v>6.368790556426254E-7</v>
      </c>
      <c r="V355" s="4">
        <f t="shared" si="105"/>
        <v>4.7765929173196905E-7</v>
      </c>
      <c r="W355" s="4">
        <f t="shared" si="106"/>
        <v>1.1309247528266578E-6</v>
      </c>
    </row>
    <row r="356" spans="2:23" x14ac:dyDescent="0.15">
      <c r="B356" s="6">
        <v>15</v>
      </c>
      <c r="C356" s="4">
        <f t="shared" si="111"/>
        <v>1634508.6862359024</v>
      </c>
      <c r="D356" s="4">
        <f t="shared" si="96"/>
        <v>1634508.6862362083</v>
      </c>
      <c r="E356" s="4">
        <f t="shared" si="97"/>
        <v>0.99999999999981282</v>
      </c>
      <c r="F356" s="4">
        <f t="shared" si="98"/>
        <v>6.1180464100359429E-7</v>
      </c>
      <c r="G356" s="7">
        <f t="shared" si="107"/>
        <v>3.7430491875353687E-13</v>
      </c>
      <c r="H356" s="7"/>
      <c r="I356" s="7"/>
      <c r="J356" s="7">
        <f t="shared" si="99"/>
        <v>0.75</v>
      </c>
      <c r="K356" s="7">
        <f t="shared" si="100"/>
        <v>0.75</v>
      </c>
      <c r="L356" s="7">
        <f t="shared" si="101"/>
        <v>4.1433681950799404</v>
      </c>
      <c r="M356" s="7">
        <f t="shared" si="102"/>
        <v>1.7757292264628315</v>
      </c>
      <c r="N356" s="16"/>
      <c r="O356" s="4">
        <v>3</v>
      </c>
      <c r="P356" s="4">
        <f t="shared" si="103"/>
        <v>12.430104585239821</v>
      </c>
      <c r="Q356" s="4">
        <f t="shared" si="104"/>
        <v>9.3225784389298667</v>
      </c>
      <c r="R356" s="4">
        <f>P356*諸条件!L$21</f>
        <v>7.8790168327019083</v>
      </c>
      <c r="S356" s="4">
        <f t="shared" si="108"/>
        <v>1320.6374233276442</v>
      </c>
      <c r="T356" s="4">
        <f t="shared" si="109"/>
        <v>7.5721010349704776E-4</v>
      </c>
      <c r="U356" s="4">
        <f t="shared" si="110"/>
        <v>5.7336714083800983E-7</v>
      </c>
      <c r="V356" s="4">
        <f t="shared" si="105"/>
        <v>4.3002535562850737E-7</v>
      </c>
      <c r="W356" s="4">
        <f t="shared" si="106"/>
        <v>1.0181447894794846E-6</v>
      </c>
    </row>
    <row r="357" spans="2:23" x14ac:dyDescent="0.15">
      <c r="B357" s="6">
        <v>15.1</v>
      </c>
      <c r="C357" s="4">
        <f t="shared" si="111"/>
        <v>1806411.4653699829</v>
      </c>
      <c r="D357" s="4">
        <f t="shared" si="96"/>
        <v>1806411.4653702595</v>
      </c>
      <c r="E357" s="4">
        <f t="shared" si="97"/>
        <v>0.9999999999998469</v>
      </c>
      <c r="F357" s="4">
        <f t="shared" si="98"/>
        <v>5.5358373170811906E-7</v>
      </c>
      <c r="G357" s="7">
        <f t="shared" si="107"/>
        <v>3.0645494801188675E-13</v>
      </c>
      <c r="H357" s="7"/>
      <c r="I357" s="7"/>
      <c r="J357" s="7">
        <f t="shared" si="99"/>
        <v>0.75</v>
      </c>
      <c r="K357" s="7">
        <f t="shared" si="100"/>
        <v>0.75</v>
      </c>
      <c r="L357" s="7">
        <f t="shared" si="101"/>
        <v>4.1433681950799404</v>
      </c>
      <c r="M357" s="7">
        <f t="shared" si="102"/>
        <v>1.7757292264628315</v>
      </c>
      <c r="N357" s="16"/>
      <c r="O357" s="4">
        <v>3.02</v>
      </c>
      <c r="P357" s="4">
        <f t="shared" si="103"/>
        <v>12.51297194914142</v>
      </c>
      <c r="Q357" s="4">
        <f t="shared" si="104"/>
        <v>9.3847289618560659</v>
      </c>
      <c r="R357" s="4">
        <f>P357*諸条件!L$21</f>
        <v>7.931543611586588</v>
      </c>
      <c r="S357" s="4">
        <f t="shared" si="108"/>
        <v>1391.8604160968018</v>
      </c>
      <c r="T357" s="4">
        <f t="shared" si="109"/>
        <v>7.1846284902928905E-4</v>
      </c>
      <c r="U357" s="4">
        <f t="shared" si="110"/>
        <v>5.1618886543528301E-7</v>
      </c>
      <c r="V357" s="4">
        <f t="shared" si="105"/>
        <v>3.8714164907646226E-7</v>
      </c>
      <c r="W357" s="4">
        <f t="shared" si="106"/>
        <v>9.1661165472812166E-7</v>
      </c>
    </row>
    <row r="358" spans="2:23" x14ac:dyDescent="0.15">
      <c r="B358" s="6">
        <v>15.2</v>
      </c>
      <c r="C358" s="4">
        <f t="shared" si="111"/>
        <v>1996393.417605347</v>
      </c>
      <c r="D358" s="4">
        <f t="shared" si="96"/>
        <v>1996393.4176055975</v>
      </c>
      <c r="E358" s="4">
        <f t="shared" si="97"/>
        <v>0.99999999999987454</v>
      </c>
      <c r="F358" s="4">
        <f t="shared" si="98"/>
        <v>5.0090327446549295E-7</v>
      </c>
      <c r="G358" s="7">
        <f t="shared" si="107"/>
        <v>2.5090409037025297E-13</v>
      </c>
      <c r="H358" s="7"/>
      <c r="I358" s="7"/>
      <c r="J358" s="7">
        <f t="shared" si="99"/>
        <v>0.75</v>
      </c>
      <c r="K358" s="7">
        <f t="shared" si="100"/>
        <v>0.75</v>
      </c>
      <c r="L358" s="7">
        <f t="shared" si="101"/>
        <v>4.1433681950799404</v>
      </c>
      <c r="M358" s="7">
        <f t="shared" si="102"/>
        <v>1.7757292264628315</v>
      </c>
      <c r="N358" s="16"/>
      <c r="O358" s="4">
        <v>3.04</v>
      </c>
      <c r="P358" s="4">
        <f t="shared" si="103"/>
        <v>12.595839313043019</v>
      </c>
      <c r="Q358" s="4">
        <f t="shared" si="104"/>
        <v>9.446879484782265</v>
      </c>
      <c r="R358" s="4">
        <f>P358*諸条件!L$21</f>
        <v>7.9840703904712678</v>
      </c>
      <c r="S358" s="4">
        <f t="shared" si="108"/>
        <v>1466.9245217793089</v>
      </c>
      <c r="T358" s="4">
        <f t="shared" si="109"/>
        <v>6.8169833222710607E-4</v>
      </c>
      <c r="U358" s="4">
        <f t="shared" si="110"/>
        <v>4.647126161612179E-7</v>
      </c>
      <c r="V358" s="4">
        <f t="shared" si="105"/>
        <v>3.4853446212091342E-7</v>
      </c>
      <c r="W358" s="4">
        <f t="shared" si="106"/>
        <v>8.2520377442347813E-7</v>
      </c>
    </row>
    <row r="359" spans="2:23" x14ac:dyDescent="0.15">
      <c r="B359" s="6">
        <v>15.3</v>
      </c>
      <c r="C359" s="4">
        <f t="shared" si="111"/>
        <v>2206355.9461751096</v>
      </c>
      <c r="D359" s="4">
        <f t="shared" si="96"/>
        <v>2206355.9461753359</v>
      </c>
      <c r="E359" s="4">
        <f t="shared" si="97"/>
        <v>0.99999999999989742</v>
      </c>
      <c r="F359" s="4">
        <f t="shared" si="98"/>
        <v>4.5323602555311874E-7</v>
      </c>
      <c r="G359" s="7">
        <f t="shared" si="107"/>
        <v>2.0542289485918731E-13</v>
      </c>
      <c r="H359" s="7"/>
      <c r="I359" s="7"/>
      <c r="J359" s="7">
        <f t="shared" si="99"/>
        <v>0.75</v>
      </c>
      <c r="K359" s="7">
        <f t="shared" si="100"/>
        <v>0.75</v>
      </c>
      <c r="L359" s="7">
        <f t="shared" si="101"/>
        <v>4.1433681950799404</v>
      </c>
      <c r="M359" s="7">
        <f t="shared" si="102"/>
        <v>1.7757292264628315</v>
      </c>
      <c r="N359" s="16"/>
      <c r="O359" s="4">
        <v>3.06</v>
      </c>
      <c r="P359" s="4">
        <f t="shared" si="103"/>
        <v>12.678706676944618</v>
      </c>
      <c r="Q359" s="4">
        <f t="shared" si="104"/>
        <v>9.5090300077084642</v>
      </c>
      <c r="R359" s="4">
        <f>P359*諸条件!L$21</f>
        <v>8.0365971693559466</v>
      </c>
      <c r="S359" s="4">
        <f t="shared" si="108"/>
        <v>1546.0368945569569</v>
      </c>
      <c r="T359" s="4">
        <f t="shared" si="109"/>
        <v>6.4681509446549588E-4</v>
      </c>
      <c r="U359" s="4">
        <f t="shared" si="110"/>
        <v>4.1836976642840836E-7</v>
      </c>
      <c r="V359" s="4">
        <f t="shared" si="105"/>
        <v>3.1377732482130626E-7</v>
      </c>
      <c r="W359" s="4">
        <f t="shared" si="106"/>
        <v>7.4291142171535304E-7</v>
      </c>
    </row>
    <row r="360" spans="2:23" x14ac:dyDescent="0.15">
      <c r="B360" s="6">
        <v>15.4</v>
      </c>
      <c r="C360" s="4">
        <f t="shared" si="111"/>
        <v>2438400.4266360318</v>
      </c>
      <c r="D360" s="4">
        <f t="shared" si="96"/>
        <v>2438400.4266362367</v>
      </c>
      <c r="E360" s="4">
        <f t="shared" si="97"/>
        <v>0.99999999999991596</v>
      </c>
      <c r="F360" s="4">
        <f t="shared" si="98"/>
        <v>4.1010491512236809E-7</v>
      </c>
      <c r="G360" s="7">
        <f t="shared" si="107"/>
        <v>1.6818604140752472E-13</v>
      </c>
      <c r="H360" s="7"/>
      <c r="I360" s="7"/>
      <c r="J360" s="7">
        <f t="shared" si="99"/>
        <v>0.75</v>
      </c>
      <c r="K360" s="7">
        <f t="shared" si="100"/>
        <v>0.75</v>
      </c>
      <c r="L360" s="7">
        <f t="shared" si="101"/>
        <v>4.1433681950799404</v>
      </c>
      <c r="M360" s="7">
        <f t="shared" si="102"/>
        <v>1.7757292264628315</v>
      </c>
      <c r="N360" s="16"/>
      <c r="O360" s="4">
        <v>3.08</v>
      </c>
      <c r="P360" s="4">
        <f t="shared" si="103"/>
        <v>12.761574040846217</v>
      </c>
      <c r="Q360" s="4">
        <f t="shared" si="104"/>
        <v>9.5711805306346633</v>
      </c>
      <c r="R360" s="4">
        <f>P360*諸条件!L$21</f>
        <v>8.0891239482406263</v>
      </c>
      <c r="S360" s="4">
        <f t="shared" si="108"/>
        <v>1629.4158606018036</v>
      </c>
      <c r="T360" s="4">
        <f t="shared" si="109"/>
        <v>6.1371686883584338E-4</v>
      </c>
      <c r="U360" s="4">
        <f t="shared" si="110"/>
        <v>3.7664839509367176E-7</v>
      </c>
      <c r="V360" s="4">
        <f t="shared" si="105"/>
        <v>2.8248629632025383E-7</v>
      </c>
      <c r="W360" s="4">
        <f t="shared" si="106"/>
        <v>6.6882556326815267E-7</v>
      </c>
    </row>
    <row r="361" spans="2:23" x14ac:dyDescent="0.15">
      <c r="B361" s="6">
        <v>15.5</v>
      </c>
      <c r="C361" s="4">
        <f t="shared" si="111"/>
        <v>2694849.2381414133</v>
      </c>
      <c r="D361" s="4">
        <f t="shared" si="96"/>
        <v>2694849.2381415986</v>
      </c>
      <c r="E361" s="4">
        <f t="shared" si="97"/>
        <v>0.99999999999993128</v>
      </c>
      <c r="F361" s="4">
        <f t="shared" si="98"/>
        <v>3.7107827252318291E-7</v>
      </c>
      <c r="G361" s="7">
        <f t="shared" si="107"/>
        <v>1.376990843387896E-13</v>
      </c>
      <c r="H361" s="7"/>
      <c r="I361" s="7"/>
      <c r="J361" s="7">
        <f t="shared" si="99"/>
        <v>0.75</v>
      </c>
      <c r="K361" s="7">
        <f t="shared" si="100"/>
        <v>0.75</v>
      </c>
      <c r="L361" s="7">
        <f t="shared" si="101"/>
        <v>4.1433681950799404</v>
      </c>
      <c r="M361" s="7">
        <f t="shared" si="102"/>
        <v>1.7757292264628315</v>
      </c>
      <c r="N361" s="16"/>
      <c r="O361" s="4">
        <v>3.1</v>
      </c>
      <c r="P361" s="4">
        <f t="shared" si="103"/>
        <v>12.844441404747815</v>
      </c>
      <c r="Q361" s="4">
        <f t="shared" si="104"/>
        <v>9.6333310535608625</v>
      </c>
      <c r="R361" s="4">
        <f>P361*諸条件!L$21</f>
        <v>8.141650727125306</v>
      </c>
      <c r="S361" s="4">
        <f t="shared" si="108"/>
        <v>1717.2915205902325</v>
      </c>
      <c r="T361" s="4">
        <f t="shared" si="109"/>
        <v>5.8231231448478845E-4</v>
      </c>
      <c r="U361" s="4">
        <f t="shared" si="110"/>
        <v>3.3908763160063115E-7</v>
      </c>
      <c r="V361" s="4">
        <f t="shared" si="105"/>
        <v>2.5431572370047339E-7</v>
      </c>
      <c r="W361" s="4">
        <f t="shared" si="106"/>
        <v>6.0212781776530234E-7</v>
      </c>
    </row>
    <row r="362" spans="2:23" x14ac:dyDescent="0.15">
      <c r="B362" s="6">
        <v>15.6</v>
      </c>
      <c r="C362" s="4">
        <f t="shared" si="111"/>
        <v>2978269.006592223</v>
      </c>
      <c r="D362" s="4">
        <f t="shared" si="96"/>
        <v>2978269.0065923906</v>
      </c>
      <c r="E362" s="4">
        <f t="shared" si="97"/>
        <v>0.99999999999994371</v>
      </c>
      <c r="F362" s="4">
        <f t="shared" si="98"/>
        <v>3.3576550599912321E-7</v>
      </c>
      <c r="G362" s="7">
        <f t="shared" si="107"/>
        <v>1.1273847501884725E-13</v>
      </c>
      <c r="H362" s="7"/>
      <c r="I362" s="7"/>
      <c r="J362" s="7">
        <f t="shared" si="99"/>
        <v>0.75</v>
      </c>
      <c r="K362" s="7">
        <f t="shared" si="100"/>
        <v>0.75</v>
      </c>
      <c r="L362" s="7">
        <f t="shared" si="101"/>
        <v>4.1433681950799404</v>
      </c>
      <c r="M362" s="7">
        <f t="shared" si="102"/>
        <v>1.7757292264628315</v>
      </c>
      <c r="N362" s="16"/>
      <c r="O362" s="4">
        <v>3.12</v>
      </c>
      <c r="P362" s="4">
        <f t="shared" si="103"/>
        <v>12.927308768649414</v>
      </c>
      <c r="Q362" s="4">
        <f t="shared" si="104"/>
        <v>9.6954815764870617</v>
      </c>
      <c r="R362" s="4">
        <f>P362*諸条件!L$21</f>
        <v>8.1941775060099857</v>
      </c>
      <c r="S362" s="4">
        <f t="shared" si="108"/>
        <v>1809.906384711086</v>
      </c>
      <c r="T362" s="4">
        <f t="shared" si="109"/>
        <v>5.5251476454658136E-4</v>
      </c>
      <c r="U362" s="4">
        <f t="shared" si="110"/>
        <v>3.0527256504196426E-7</v>
      </c>
      <c r="V362" s="4">
        <f t="shared" si="105"/>
        <v>2.2895442378147318E-7</v>
      </c>
      <c r="W362" s="4">
        <f t="shared" si="106"/>
        <v>5.4208141578229156E-7</v>
      </c>
    </row>
    <row r="363" spans="2:23" x14ac:dyDescent="0.15">
      <c r="B363" s="6">
        <v>15.7</v>
      </c>
      <c r="C363" s="4">
        <f t="shared" si="111"/>
        <v>3291496.2922917898</v>
      </c>
      <c r="D363" s="4">
        <f t="shared" si="96"/>
        <v>3291496.2922919416</v>
      </c>
      <c r="E363" s="4">
        <f t="shared" si="97"/>
        <v>0.99999999999995393</v>
      </c>
      <c r="F363" s="4">
        <f t="shared" si="98"/>
        <v>3.0381319351378579E-7</v>
      </c>
      <c r="G363" s="7">
        <f t="shared" si="107"/>
        <v>9.2302456553045056E-14</v>
      </c>
      <c r="H363" s="7"/>
      <c r="I363" s="7"/>
      <c r="J363" s="7">
        <f t="shared" si="99"/>
        <v>0.75</v>
      </c>
      <c r="K363" s="7">
        <f t="shared" si="100"/>
        <v>0.75</v>
      </c>
      <c r="L363" s="7">
        <f t="shared" si="101"/>
        <v>4.1433681950799404</v>
      </c>
      <c r="M363" s="7">
        <f t="shared" si="102"/>
        <v>1.7757292264628315</v>
      </c>
      <c r="N363" s="16"/>
      <c r="O363" s="4">
        <v>3.14</v>
      </c>
      <c r="P363" s="4">
        <f t="shared" si="103"/>
        <v>13.010176132551013</v>
      </c>
      <c r="Q363" s="4">
        <f t="shared" si="104"/>
        <v>9.7576320994132608</v>
      </c>
      <c r="R363" s="4">
        <f>P363*諸条件!L$21</f>
        <v>8.2467042848946654</v>
      </c>
      <c r="S363" s="4">
        <f t="shared" si="108"/>
        <v>1907.5160419202894</v>
      </c>
      <c r="T363" s="4">
        <f t="shared" si="109"/>
        <v>5.2424198697343782E-4</v>
      </c>
      <c r="U363" s="4">
        <f t="shared" si="110"/>
        <v>2.7482966090585813E-7</v>
      </c>
      <c r="V363" s="4">
        <f t="shared" si="105"/>
        <v>2.061222456793936E-7</v>
      </c>
      <c r="W363" s="4">
        <f t="shared" si="106"/>
        <v>4.8802306116940176E-7</v>
      </c>
    </row>
    <row r="364" spans="2:23" x14ac:dyDescent="0.15">
      <c r="B364" s="6">
        <v>15.8</v>
      </c>
      <c r="C364" s="4">
        <f t="shared" si="111"/>
        <v>3637665.9791947277</v>
      </c>
      <c r="D364" s="4">
        <f t="shared" si="96"/>
        <v>3637665.9791948656</v>
      </c>
      <c r="E364" s="4">
        <f t="shared" si="97"/>
        <v>0.99999999999996214</v>
      </c>
      <c r="F364" s="4">
        <f t="shared" si="98"/>
        <v>2.7490154558427401E-7</v>
      </c>
      <c r="G364" s="7">
        <f t="shared" si="107"/>
        <v>7.5570859764622684E-14</v>
      </c>
      <c r="H364" s="7"/>
      <c r="I364" s="7"/>
      <c r="J364" s="7">
        <f t="shared" si="99"/>
        <v>0.75</v>
      </c>
      <c r="K364" s="7">
        <f t="shared" si="100"/>
        <v>0.75</v>
      </c>
      <c r="L364" s="7">
        <f t="shared" si="101"/>
        <v>4.1433681950799404</v>
      </c>
      <c r="M364" s="7">
        <f t="shared" si="102"/>
        <v>1.7757292264628315</v>
      </c>
      <c r="N364" s="16"/>
      <c r="O364" s="4">
        <v>3.16</v>
      </c>
      <c r="P364" s="4">
        <f t="shared" si="103"/>
        <v>13.093043496452612</v>
      </c>
      <c r="Q364" s="4">
        <f t="shared" si="104"/>
        <v>9.81978262233946</v>
      </c>
      <c r="R364" s="4">
        <f>P364*諸条件!L$21</f>
        <v>8.2992310637793434</v>
      </c>
      <c r="S364" s="4">
        <f t="shared" si="108"/>
        <v>2010.3898652889006</v>
      </c>
      <c r="T364" s="4">
        <f t="shared" si="109"/>
        <v>4.9741595760397265E-4</v>
      </c>
      <c r="U364" s="4">
        <f t="shared" si="110"/>
        <v>2.474226348790771E-7</v>
      </c>
      <c r="V364" s="4">
        <f t="shared" si="105"/>
        <v>1.8556697615930781E-7</v>
      </c>
      <c r="W364" s="4">
        <f t="shared" si="106"/>
        <v>4.3935560404321919E-7</v>
      </c>
    </row>
    <row r="365" spans="2:23" x14ac:dyDescent="0.15">
      <c r="B365" s="6">
        <v>15.9</v>
      </c>
      <c r="C365" s="4">
        <f t="shared" si="111"/>
        <v>4020242.649879199</v>
      </c>
      <c r="D365" s="4">
        <f t="shared" si="96"/>
        <v>4020242.6498793238</v>
      </c>
      <c r="E365" s="4">
        <f t="shared" si="97"/>
        <v>0.99999999999996891</v>
      </c>
      <c r="F365" s="4">
        <f t="shared" si="98"/>
        <v>2.487412047205701E-7</v>
      </c>
      <c r="G365" s="7">
        <f t="shared" si="107"/>
        <v>6.1872186925840559E-14</v>
      </c>
      <c r="H365" s="7"/>
      <c r="I365" s="7"/>
      <c r="J365" s="7">
        <f t="shared" si="99"/>
        <v>0.75</v>
      </c>
      <c r="K365" s="7">
        <f t="shared" si="100"/>
        <v>0.75</v>
      </c>
      <c r="L365" s="7">
        <f t="shared" si="101"/>
        <v>4.1433681950799404</v>
      </c>
      <c r="M365" s="7">
        <f t="shared" si="102"/>
        <v>1.7757292264628315</v>
      </c>
      <c r="N365" s="16"/>
      <c r="O365" s="4">
        <v>3.18</v>
      </c>
      <c r="P365" s="4">
        <f t="shared" si="103"/>
        <v>13.175910860354211</v>
      </c>
      <c r="Q365" s="4">
        <f t="shared" si="104"/>
        <v>9.8819331452656591</v>
      </c>
      <c r="R365" s="4">
        <f>P365*諸条件!L$21</f>
        <v>8.3517578426640231</v>
      </c>
      <c r="S365" s="4">
        <f t="shared" si="108"/>
        <v>2118.8117553911629</v>
      </c>
      <c r="T365" s="4">
        <f t="shared" si="109"/>
        <v>4.7196264484354144E-4</v>
      </c>
      <c r="U365" s="4">
        <f t="shared" si="110"/>
        <v>2.2274873812771084E-7</v>
      </c>
      <c r="V365" s="4">
        <f t="shared" si="105"/>
        <v>1.6706155359578313E-7</v>
      </c>
      <c r="W365" s="4">
        <f t="shared" si="106"/>
        <v>3.9554144445109179E-7</v>
      </c>
    </row>
    <row r="366" spans="2:23" x14ac:dyDescent="0.15">
      <c r="B366" s="6">
        <v>16</v>
      </c>
      <c r="C366" s="4">
        <f t="shared" si="111"/>
        <v>4443055.2602538802</v>
      </c>
      <c r="D366" s="4">
        <f t="shared" si="96"/>
        <v>4443055.2602539919</v>
      </c>
      <c r="E366" s="4">
        <f t="shared" si="97"/>
        <v>0.9999999999999748</v>
      </c>
      <c r="F366" s="4">
        <f t="shared" si="98"/>
        <v>2.250703494385154E-7</v>
      </c>
      <c r="G366" s="7">
        <f t="shared" si="107"/>
        <v>5.0656662196375427E-14</v>
      </c>
      <c r="H366" s="7"/>
      <c r="I366" s="7"/>
      <c r="J366" s="7">
        <f t="shared" si="99"/>
        <v>0.75</v>
      </c>
      <c r="K366" s="7">
        <f t="shared" si="100"/>
        <v>0.75</v>
      </c>
      <c r="L366" s="7">
        <f t="shared" si="101"/>
        <v>4.1433681950799404</v>
      </c>
      <c r="M366" s="7">
        <f t="shared" si="102"/>
        <v>1.7757292264628315</v>
      </c>
      <c r="N366" s="16"/>
      <c r="O366" s="4">
        <v>3.2</v>
      </c>
      <c r="P366" s="4">
        <f t="shared" si="103"/>
        <v>13.25877822425581</v>
      </c>
      <c r="Q366" s="4">
        <f t="shared" si="104"/>
        <v>9.9440836681918583</v>
      </c>
      <c r="R366" s="4">
        <f>P366*諸条件!L$21</f>
        <v>8.4042846215487028</v>
      </c>
      <c r="S366" s="4">
        <f t="shared" si="108"/>
        <v>2233.0809237840267</v>
      </c>
      <c r="T366" s="4">
        <f t="shared" si="109"/>
        <v>4.4781180536237271E-4</v>
      </c>
      <c r="U366" s="4">
        <f t="shared" si="110"/>
        <v>2.0053541302190759E-7</v>
      </c>
      <c r="V366" s="4">
        <f t="shared" si="105"/>
        <v>1.5040155976643068E-7</v>
      </c>
      <c r="W366" s="4">
        <f t="shared" si="106"/>
        <v>3.5609659384379638E-7</v>
      </c>
    </row>
    <row r="367" spans="2:23" x14ac:dyDescent="0.15">
      <c r="B367" s="6">
        <v>16.100000000000001</v>
      </c>
      <c r="C367" s="4">
        <f t="shared" si="111"/>
        <v>4910335.4610356344</v>
      </c>
      <c r="D367" s="4">
        <f t="shared" si="96"/>
        <v>4910335.4610357368</v>
      </c>
      <c r="E367" s="4">
        <f t="shared" si="97"/>
        <v>0.99999999999997913</v>
      </c>
      <c r="F367" s="4">
        <f t="shared" si="98"/>
        <v>2.036520738623976E-7</v>
      </c>
      <c r="G367" s="7">
        <f t="shared" si="107"/>
        <v>4.147416718845545E-14</v>
      </c>
      <c r="H367" s="7"/>
      <c r="I367" s="7"/>
      <c r="J367" s="7">
        <f t="shared" si="99"/>
        <v>0.75</v>
      </c>
      <c r="K367" s="7">
        <f t="shared" si="100"/>
        <v>0.75</v>
      </c>
      <c r="L367" s="7">
        <f t="shared" si="101"/>
        <v>4.1433681950799404</v>
      </c>
      <c r="M367" s="7">
        <f t="shared" si="102"/>
        <v>1.7757292264628315</v>
      </c>
      <c r="N367" s="16"/>
      <c r="O367" s="4">
        <v>3.22</v>
      </c>
      <c r="P367" s="4">
        <f t="shared" si="103"/>
        <v>13.341645588157409</v>
      </c>
      <c r="Q367" s="4">
        <f t="shared" si="104"/>
        <v>10.006234191118057</v>
      </c>
      <c r="R367" s="4">
        <f>P367*諸条件!L$21</f>
        <v>8.4568114004333825</v>
      </c>
      <c r="S367" s="4">
        <f t="shared" si="108"/>
        <v>2353.512718740375</v>
      </c>
      <c r="T367" s="4">
        <f t="shared" si="109"/>
        <v>4.2489679024773261E-4</v>
      </c>
      <c r="U367" s="4">
        <f t="shared" si="110"/>
        <v>1.8053728236282568E-7</v>
      </c>
      <c r="V367" s="4">
        <f t="shared" si="105"/>
        <v>1.3540296177211926E-7</v>
      </c>
      <c r="W367" s="4">
        <f t="shared" si="106"/>
        <v>3.2058532875784221E-7</v>
      </c>
    </row>
    <row r="368" spans="2:23" x14ac:dyDescent="0.15">
      <c r="B368" s="6">
        <v>16.2</v>
      </c>
      <c r="C368" s="4">
        <f t="shared" si="111"/>
        <v>5426759.9495321596</v>
      </c>
      <c r="D368" s="4">
        <f t="shared" si="96"/>
        <v>5426759.9495322509</v>
      </c>
      <c r="E368" s="4">
        <f t="shared" si="97"/>
        <v>0.99999999999998324</v>
      </c>
      <c r="F368" s="4">
        <f t="shared" si="98"/>
        <v>1.8427201669132114E-7</v>
      </c>
      <c r="G368" s="7">
        <f t="shared" si="107"/>
        <v>3.3956176135486534E-14</v>
      </c>
      <c r="H368" s="7"/>
      <c r="I368" s="7"/>
      <c r="J368" s="7">
        <f t="shared" si="99"/>
        <v>0.75</v>
      </c>
      <c r="K368" s="7">
        <f t="shared" si="100"/>
        <v>0.75</v>
      </c>
      <c r="L368" s="7">
        <f t="shared" si="101"/>
        <v>4.1433681950799404</v>
      </c>
      <c r="M368" s="7">
        <f t="shared" si="102"/>
        <v>1.7757292264628315</v>
      </c>
      <c r="N368" s="16"/>
      <c r="O368" s="4">
        <v>3.24</v>
      </c>
      <c r="P368" s="4">
        <f t="shared" si="103"/>
        <v>13.424512952059008</v>
      </c>
      <c r="Q368" s="4">
        <f t="shared" si="104"/>
        <v>10.068384714044257</v>
      </c>
      <c r="R368" s="4">
        <f>P368*諸条件!L$21</f>
        <v>8.5093381793180622</v>
      </c>
      <c r="S368" s="4">
        <f t="shared" si="108"/>
        <v>2480.4394955146827</v>
      </c>
      <c r="T368" s="4">
        <f t="shared" si="109"/>
        <v>4.0315436107523495E-4</v>
      </c>
      <c r="U368" s="4">
        <f t="shared" si="110"/>
        <v>1.6253343885398091E-7</v>
      </c>
      <c r="V368" s="4">
        <f t="shared" si="105"/>
        <v>1.2190007914048568E-7</v>
      </c>
      <c r="W368" s="4">
        <f t="shared" si="106"/>
        <v>2.8861537765052343E-7</v>
      </c>
    </row>
    <row r="369" spans="2:23" x14ac:dyDescent="0.15">
      <c r="B369" s="6">
        <v>16.3</v>
      </c>
      <c r="C369" s="4">
        <f t="shared" si="111"/>
        <v>5997497.2756006289</v>
      </c>
      <c r="D369" s="4">
        <f t="shared" si="96"/>
        <v>5997497.2756007127</v>
      </c>
      <c r="E369" s="4">
        <f t="shared" si="97"/>
        <v>0.99999999999998601</v>
      </c>
      <c r="F369" s="4">
        <f t="shared" si="98"/>
        <v>1.6673621579925426E-7</v>
      </c>
      <c r="G369" s="7">
        <f t="shared" si="107"/>
        <v>2.7800965659055486E-14</v>
      </c>
      <c r="H369" s="7"/>
      <c r="I369" s="7"/>
      <c r="J369" s="7">
        <f t="shared" si="99"/>
        <v>0.75</v>
      </c>
      <c r="K369" s="7">
        <f t="shared" si="100"/>
        <v>0.75</v>
      </c>
      <c r="L369" s="7">
        <f t="shared" si="101"/>
        <v>4.1433681950799404</v>
      </c>
      <c r="M369" s="7">
        <f t="shared" si="102"/>
        <v>1.7757292264628315</v>
      </c>
      <c r="N369" s="16"/>
      <c r="O369" s="4">
        <v>3.26</v>
      </c>
      <c r="P369" s="4">
        <f t="shared" si="103"/>
        <v>13.507380315960605</v>
      </c>
      <c r="Q369" s="4">
        <f t="shared" si="104"/>
        <v>10.130535236970454</v>
      </c>
      <c r="R369" s="4">
        <f>P369*諸条件!L$21</f>
        <v>8.5618649582027402</v>
      </c>
      <c r="S369" s="4">
        <f t="shared" si="108"/>
        <v>2614.2115335427843</v>
      </c>
      <c r="T369" s="4">
        <f t="shared" si="109"/>
        <v>3.8252451539175876E-4</v>
      </c>
      <c r="U369" s="4">
        <f t="shared" si="110"/>
        <v>1.4632500487569987E-7</v>
      </c>
      <c r="V369" s="4">
        <f t="shared" si="105"/>
        <v>1.0974375365677491E-7</v>
      </c>
      <c r="W369" s="4">
        <f t="shared" si="106"/>
        <v>2.598335877200966E-7</v>
      </c>
    </row>
    <row r="370" spans="2:23" x14ac:dyDescent="0.15">
      <c r="B370" s="6">
        <v>16.399999999999999</v>
      </c>
      <c r="C370" s="4">
        <f t="shared" si="111"/>
        <v>6628259.5702317376</v>
      </c>
      <c r="D370" s="4">
        <f t="shared" si="96"/>
        <v>6628259.5702318121</v>
      </c>
      <c r="E370" s="4">
        <f t="shared" si="97"/>
        <v>0.99999999999998879</v>
      </c>
      <c r="F370" s="4">
        <f t="shared" si="98"/>
        <v>1.5086916699688432E-7</v>
      </c>
      <c r="G370" s="7">
        <f t="shared" si="107"/>
        <v>2.2761505550333768E-14</v>
      </c>
      <c r="H370" s="7"/>
      <c r="I370" s="7"/>
      <c r="J370" s="7">
        <f t="shared" si="99"/>
        <v>0.75</v>
      </c>
      <c r="K370" s="7">
        <f t="shared" si="100"/>
        <v>0.75</v>
      </c>
      <c r="L370" s="7">
        <f t="shared" si="101"/>
        <v>4.1433681950799404</v>
      </c>
      <c r="M370" s="7">
        <f t="shared" si="102"/>
        <v>1.7757292264628315</v>
      </c>
      <c r="N370" s="16"/>
      <c r="O370" s="4">
        <v>3.28</v>
      </c>
      <c r="P370" s="4">
        <f t="shared" si="103"/>
        <v>13.590247679862204</v>
      </c>
      <c r="Q370" s="4">
        <f t="shared" si="104"/>
        <v>10.192685759896653</v>
      </c>
      <c r="R370" s="4">
        <f>P370*諸条件!L$21</f>
        <v>8.6143917370874199</v>
      </c>
      <c r="S370" s="4">
        <f t="shared" si="108"/>
        <v>2755.1980031069766</v>
      </c>
      <c r="T370" s="4">
        <f t="shared" si="109"/>
        <v>3.6295032112839873E-4</v>
      </c>
      <c r="U370" s="4">
        <f t="shared" si="110"/>
        <v>1.3173293560720775E-7</v>
      </c>
      <c r="V370" s="4">
        <f t="shared" si="105"/>
        <v>9.8799701705405821E-8</v>
      </c>
      <c r="W370" s="4">
        <f t="shared" si="106"/>
        <v>2.3392202384546501E-7</v>
      </c>
    </row>
    <row r="371" spans="2:23" x14ac:dyDescent="0.15">
      <c r="B371" s="6">
        <v>16.5</v>
      </c>
      <c r="C371" s="4">
        <f t="shared" si="111"/>
        <v>7325359.7144767242</v>
      </c>
      <c r="D371" s="4">
        <f t="shared" ref="D371:D406" si="112">COSH(B371)</f>
        <v>7325359.7144767931</v>
      </c>
      <c r="E371" s="4">
        <f t="shared" ref="E371:E406" si="113">TANH(B371)</f>
        <v>0.99999999999999056</v>
      </c>
      <c r="F371" s="4">
        <f t="shared" ref="F371:F406" si="114">1/D371</f>
        <v>1.3651206752669676E-7</v>
      </c>
      <c r="G371" s="7">
        <f t="shared" si="107"/>
        <v>1.8635544580413417E-14</v>
      </c>
      <c r="H371" s="7"/>
      <c r="I371" s="7"/>
      <c r="J371" s="7">
        <f t="shared" ref="J371:J406" si="115">J370</f>
        <v>0.75</v>
      </c>
      <c r="K371" s="7">
        <f t="shared" ref="K371:K406" si="116">K370</f>
        <v>0.75</v>
      </c>
      <c r="L371" s="7">
        <f t="shared" ref="L371:L406" si="117">L370</f>
        <v>4.1433681950799404</v>
      </c>
      <c r="M371" s="7">
        <f t="shared" ref="M371:M406" si="118">M370</f>
        <v>1.7757292264628315</v>
      </c>
      <c r="N371" s="16"/>
      <c r="O371" s="4">
        <v>3.3</v>
      </c>
      <c r="P371" s="4">
        <f t="shared" si="103"/>
        <v>13.673115043763802</v>
      </c>
      <c r="Q371" s="4">
        <f t="shared" si="104"/>
        <v>10.254836282822852</v>
      </c>
      <c r="R371" s="4">
        <f>P371*諸条件!L$21</f>
        <v>8.6669185159720996</v>
      </c>
      <c r="S371" s="4">
        <f t="shared" si="108"/>
        <v>2903.7879841340828</v>
      </c>
      <c r="T371" s="4">
        <f t="shared" si="109"/>
        <v>3.4437775948652899E-4</v>
      </c>
      <c r="U371" s="4">
        <f t="shared" si="110"/>
        <v>1.1859604122896161E-7</v>
      </c>
      <c r="V371" s="4">
        <f t="shared" si="105"/>
        <v>8.8947030921721201E-8</v>
      </c>
      <c r="W371" s="4">
        <f t="shared" si="106"/>
        <v>2.1059445655305807E-7</v>
      </c>
    </row>
    <row r="372" spans="2:23" x14ac:dyDescent="0.15">
      <c r="B372" s="6">
        <v>16.600000000000001</v>
      </c>
      <c r="C372" s="4">
        <f t="shared" si="111"/>
        <v>8095774.5208826242</v>
      </c>
      <c r="D372" s="4">
        <f t="shared" si="112"/>
        <v>8095774.5208826857</v>
      </c>
      <c r="E372" s="4">
        <f t="shared" si="113"/>
        <v>0.99999999999999245</v>
      </c>
      <c r="F372" s="4">
        <f t="shared" si="114"/>
        <v>1.2352122671160679E-7</v>
      </c>
      <c r="G372" s="7">
        <f t="shared" si="107"/>
        <v>1.5257493448340162E-14</v>
      </c>
      <c r="H372" s="7"/>
      <c r="I372" s="7"/>
      <c r="J372" s="7">
        <f t="shared" si="115"/>
        <v>0.75</v>
      </c>
      <c r="K372" s="7">
        <f t="shared" si="116"/>
        <v>0.75</v>
      </c>
      <c r="L372" s="7">
        <f t="shared" si="117"/>
        <v>4.1433681950799404</v>
      </c>
      <c r="M372" s="7">
        <f t="shared" si="118"/>
        <v>1.7757292264628315</v>
      </c>
      <c r="N372" s="16"/>
      <c r="O372" s="4">
        <v>3.32</v>
      </c>
      <c r="P372" s="4">
        <f t="shared" si="103"/>
        <v>13.755982407665401</v>
      </c>
      <c r="Q372" s="4">
        <f t="shared" si="104"/>
        <v>10.316986805749051</v>
      </c>
      <c r="R372" s="4">
        <f>P372*諸条件!L$21</f>
        <v>8.7194452948567776</v>
      </c>
      <c r="S372" s="4">
        <f t="shared" si="108"/>
        <v>3060.3915399381463</v>
      </c>
      <c r="T372" s="4">
        <f t="shared" si="109"/>
        <v>3.2675557586341096E-4</v>
      </c>
      <c r="U372" s="4">
        <f t="shared" si="110"/>
        <v>1.0676920635782932E-7</v>
      </c>
      <c r="V372" s="4">
        <f t="shared" si="105"/>
        <v>8.0076904768371994E-8</v>
      </c>
      <c r="W372" s="4">
        <f t="shared" si="106"/>
        <v>1.8959320021583869E-7</v>
      </c>
    </row>
    <row r="373" spans="2:23" x14ac:dyDescent="0.15">
      <c r="B373" s="6">
        <v>16.7</v>
      </c>
      <c r="C373" s="4">
        <f t="shared" si="111"/>
        <v>8947214.5597772729</v>
      </c>
      <c r="D373" s="4">
        <f t="shared" si="112"/>
        <v>8947214.5597773287</v>
      </c>
      <c r="E373" s="4">
        <f t="shared" si="113"/>
        <v>0.99999999999999378</v>
      </c>
      <c r="F373" s="4">
        <f t="shared" si="114"/>
        <v>1.11766627850365E-7</v>
      </c>
      <c r="G373" s="7">
        <f t="shared" si="107"/>
        <v>1.2491779101041985E-14</v>
      </c>
      <c r="H373" s="7"/>
      <c r="I373" s="7"/>
      <c r="J373" s="7">
        <f t="shared" si="115"/>
        <v>0.75</v>
      </c>
      <c r="K373" s="7">
        <f t="shared" si="116"/>
        <v>0.75</v>
      </c>
      <c r="L373" s="7">
        <f t="shared" si="117"/>
        <v>4.1433681950799404</v>
      </c>
      <c r="M373" s="7">
        <f t="shared" si="118"/>
        <v>1.7757292264628315</v>
      </c>
      <c r="N373" s="16"/>
      <c r="O373" s="4">
        <v>3.34</v>
      </c>
      <c r="P373" s="4">
        <f t="shared" si="103"/>
        <v>13.838849771567</v>
      </c>
      <c r="Q373" s="4">
        <f t="shared" si="104"/>
        <v>10.379137328675251</v>
      </c>
      <c r="R373" s="4">
        <f>P373*諸条件!L$21</f>
        <v>8.7719720737414573</v>
      </c>
      <c r="S373" s="4">
        <f t="shared" si="108"/>
        <v>3225.4408488709146</v>
      </c>
      <c r="T373" s="4">
        <f t="shared" si="109"/>
        <v>3.1003513840598135E-4</v>
      </c>
      <c r="U373" s="4">
        <f t="shared" si="110"/>
        <v>9.6121787046416016E-8</v>
      </c>
      <c r="V373" s="4">
        <f t="shared" si="105"/>
        <v>7.2091340284812019E-8</v>
      </c>
      <c r="W373" s="4">
        <f t="shared" si="106"/>
        <v>1.7068626655815732E-7</v>
      </c>
    </row>
    <row r="374" spans="2:23" x14ac:dyDescent="0.15">
      <c r="B374" s="6">
        <v>16.8</v>
      </c>
      <c r="C374" s="4">
        <f t="shared" si="111"/>
        <v>9888201.3292488679</v>
      </c>
      <c r="D374" s="4">
        <f t="shared" si="112"/>
        <v>9888201.3292489201</v>
      </c>
      <c r="E374" s="4">
        <f t="shared" si="113"/>
        <v>0.99999999999999467</v>
      </c>
      <c r="F374" s="4">
        <f t="shared" si="114"/>
        <v>1.0113062696671015E-7</v>
      </c>
      <c r="G374" s="7">
        <f t="shared" si="107"/>
        <v>1.0227403710679883E-14</v>
      </c>
      <c r="H374" s="7"/>
      <c r="I374" s="7"/>
      <c r="J374" s="7">
        <f t="shared" si="115"/>
        <v>0.75</v>
      </c>
      <c r="K374" s="7">
        <f t="shared" si="116"/>
        <v>0.75</v>
      </c>
      <c r="L374" s="7">
        <f t="shared" si="117"/>
        <v>4.1433681950799404</v>
      </c>
      <c r="M374" s="7">
        <f t="shared" si="118"/>
        <v>1.7757292264628315</v>
      </c>
      <c r="N374" s="16"/>
      <c r="O374" s="4">
        <v>3.36</v>
      </c>
      <c r="P374" s="4">
        <f t="shared" si="103"/>
        <v>13.921717135468599</v>
      </c>
      <c r="Q374" s="4">
        <f t="shared" si="104"/>
        <v>10.44128785160145</v>
      </c>
      <c r="R374" s="4">
        <f>P374*諸条件!L$21</f>
        <v>8.824498852626137</v>
      </c>
      <c r="S374" s="4">
        <f t="shared" si="108"/>
        <v>3399.3913970030744</v>
      </c>
      <c r="T374" s="4">
        <f t="shared" si="109"/>
        <v>2.941703038025002E-4</v>
      </c>
      <c r="U374" s="4">
        <f t="shared" si="110"/>
        <v>8.6536167639255261E-8</v>
      </c>
      <c r="V374" s="4">
        <f t="shared" si="105"/>
        <v>6.4902125729441439E-8</v>
      </c>
      <c r="W374" s="4">
        <f t="shared" si="106"/>
        <v>1.5366480202311266E-7</v>
      </c>
    </row>
    <row r="375" spans="2:23" x14ac:dyDescent="0.15">
      <c r="B375" s="6">
        <v>16.899999999999999</v>
      </c>
      <c r="C375" s="4">
        <f t="shared" si="111"/>
        <v>10928152.541162794</v>
      </c>
      <c r="D375" s="4">
        <f t="shared" si="112"/>
        <v>10928152.541162839</v>
      </c>
      <c r="E375" s="4">
        <f t="shared" si="113"/>
        <v>0.99999999999999589</v>
      </c>
      <c r="F375" s="4">
        <f t="shared" si="114"/>
        <v>9.1506775388916042E-8</v>
      </c>
      <c r="G375" s="7">
        <f t="shared" si="107"/>
        <v>8.373489942077531E-15</v>
      </c>
      <c r="H375" s="7"/>
      <c r="I375" s="7"/>
      <c r="J375" s="7">
        <f t="shared" si="115"/>
        <v>0.75</v>
      </c>
      <c r="K375" s="7">
        <f t="shared" si="116"/>
        <v>0.75</v>
      </c>
      <c r="L375" s="7">
        <f t="shared" si="117"/>
        <v>4.1433681950799404</v>
      </c>
      <c r="M375" s="7">
        <f t="shared" si="118"/>
        <v>1.7757292264628315</v>
      </c>
      <c r="N375" s="16"/>
      <c r="O375" s="4">
        <v>3.38</v>
      </c>
      <c r="P375" s="4">
        <f t="shared" si="103"/>
        <v>14.004584499370198</v>
      </c>
      <c r="Q375" s="4">
        <f t="shared" si="104"/>
        <v>10.503438374527649</v>
      </c>
      <c r="R375" s="4">
        <f>P375*諸条件!L$21</f>
        <v>8.8770256315108167</v>
      </c>
      <c r="S375" s="4">
        <f t="shared" si="108"/>
        <v>3582.7232351277862</v>
      </c>
      <c r="T375" s="4">
        <f t="shared" si="109"/>
        <v>2.7911728994169224E-4</v>
      </c>
      <c r="U375" s="4">
        <f t="shared" si="110"/>
        <v>7.7906461544394694E-8</v>
      </c>
      <c r="V375" s="4">
        <f t="shared" si="105"/>
        <v>5.8429846158296017E-8</v>
      </c>
      <c r="W375" s="4">
        <f t="shared" si="106"/>
        <v>1.3834078069468431E-7</v>
      </c>
    </row>
    <row r="376" spans="2:23" x14ac:dyDescent="0.15">
      <c r="B376" s="6">
        <v>17</v>
      </c>
      <c r="C376" s="4">
        <f t="shared" si="111"/>
        <v>12077476.376787629</v>
      </c>
      <c r="D376" s="4">
        <f t="shared" si="112"/>
        <v>12077476.37678767</v>
      </c>
      <c r="E376" s="4">
        <f t="shared" si="113"/>
        <v>0.99999999999999656</v>
      </c>
      <c r="F376" s="4">
        <f t="shared" si="114"/>
        <v>8.2798754375703191E-8</v>
      </c>
      <c r="G376" s="7">
        <f t="shared" si="107"/>
        <v>6.8556337261680283E-15</v>
      </c>
      <c r="H376" s="7"/>
      <c r="I376" s="7"/>
      <c r="J376" s="7">
        <f t="shared" si="115"/>
        <v>0.75</v>
      </c>
      <c r="K376" s="7">
        <f t="shared" si="116"/>
        <v>0.75</v>
      </c>
      <c r="L376" s="7">
        <f t="shared" si="117"/>
        <v>4.1433681950799404</v>
      </c>
      <c r="M376" s="7">
        <f t="shared" si="118"/>
        <v>1.7757292264628315</v>
      </c>
      <c r="N376" s="16"/>
      <c r="O376" s="4">
        <v>3.4</v>
      </c>
      <c r="P376" s="4">
        <f t="shared" si="103"/>
        <v>14.087451863271797</v>
      </c>
      <c r="Q376" s="4">
        <f t="shared" si="104"/>
        <v>10.565588897453848</v>
      </c>
      <c r="R376" s="4">
        <f>P376*諸条件!L$21</f>
        <v>8.9295524103954964</v>
      </c>
      <c r="S376" s="4">
        <f t="shared" si="108"/>
        <v>3775.9423035553746</v>
      </c>
      <c r="T376" s="4">
        <f t="shared" si="109"/>
        <v>2.6483455508798798E-4</v>
      </c>
      <c r="U376" s="4">
        <f t="shared" si="110"/>
        <v>7.0137341568652533E-8</v>
      </c>
      <c r="V376" s="4">
        <f t="shared" si="105"/>
        <v>5.2603006176489399E-8</v>
      </c>
      <c r="W376" s="4">
        <f t="shared" si="106"/>
        <v>1.2454492728986276E-7</v>
      </c>
    </row>
    <row r="377" spans="2:23" x14ac:dyDescent="0.15">
      <c r="B377" s="6">
        <v>17.100000000000001</v>
      </c>
      <c r="C377" s="4">
        <f t="shared" si="111"/>
        <v>13347675.655371353</v>
      </c>
      <c r="D377" s="4">
        <f t="shared" si="112"/>
        <v>13347675.65537139</v>
      </c>
      <c r="E377" s="4">
        <f t="shared" si="113"/>
        <v>0.99999999999999722</v>
      </c>
      <c r="F377" s="4">
        <f t="shared" si="114"/>
        <v>7.4919411125904796E-8</v>
      </c>
      <c r="G377" s="7">
        <f t="shared" si="107"/>
        <v>5.6129181634523472E-15</v>
      </c>
      <c r="H377" s="7"/>
      <c r="I377" s="7"/>
      <c r="J377" s="7">
        <f t="shared" si="115"/>
        <v>0.75</v>
      </c>
      <c r="K377" s="7">
        <f t="shared" si="116"/>
        <v>0.75</v>
      </c>
      <c r="L377" s="7">
        <f t="shared" si="117"/>
        <v>4.1433681950799404</v>
      </c>
      <c r="M377" s="7">
        <f t="shared" si="118"/>
        <v>1.7757292264628315</v>
      </c>
      <c r="N377" s="16"/>
      <c r="O377" s="4">
        <v>3.42</v>
      </c>
      <c r="P377" s="4">
        <f t="shared" si="103"/>
        <v>14.170319227173396</v>
      </c>
      <c r="Q377" s="4">
        <f t="shared" si="104"/>
        <v>10.627739420380047</v>
      </c>
      <c r="R377" s="4">
        <f>P377*諸条件!L$21</f>
        <v>8.9820791892801761</v>
      </c>
      <c r="S377" s="4">
        <f t="shared" si="108"/>
        <v>3979.5818283552489</v>
      </c>
      <c r="T377" s="4">
        <f t="shared" si="109"/>
        <v>2.5128268323943408E-4</v>
      </c>
      <c r="U377" s="4">
        <f t="shared" si="110"/>
        <v>6.3142986896009769E-8</v>
      </c>
      <c r="V377" s="4">
        <f t="shared" si="105"/>
        <v>4.7357240172007327E-8</v>
      </c>
      <c r="W377" s="4">
        <f t="shared" si="106"/>
        <v>1.1212484727740413E-7</v>
      </c>
    </row>
    <row r="378" spans="2:23" x14ac:dyDescent="0.15">
      <c r="B378" s="6">
        <v>17.2</v>
      </c>
      <c r="C378" s="4">
        <f t="shared" si="111"/>
        <v>14751462.958222702</v>
      </c>
      <c r="D378" s="4">
        <f t="shared" si="112"/>
        <v>14751462.958222736</v>
      </c>
      <c r="E378" s="4">
        <f t="shared" si="113"/>
        <v>0.99999999999999778</v>
      </c>
      <c r="F378" s="4">
        <f t="shared" si="114"/>
        <v>6.7789886523938407E-8</v>
      </c>
      <c r="G378" s="7">
        <f t="shared" si="107"/>
        <v>4.5954687149284463E-15</v>
      </c>
      <c r="H378" s="7"/>
      <c r="I378" s="7"/>
      <c r="J378" s="7">
        <f t="shared" si="115"/>
        <v>0.75</v>
      </c>
      <c r="K378" s="7">
        <f t="shared" si="116"/>
        <v>0.75</v>
      </c>
      <c r="L378" s="7">
        <f t="shared" si="117"/>
        <v>4.1433681950799404</v>
      </c>
      <c r="M378" s="7">
        <f t="shared" si="118"/>
        <v>1.7757292264628315</v>
      </c>
      <c r="N378" s="16"/>
      <c r="O378" s="4">
        <v>3.44</v>
      </c>
      <c r="P378" s="4">
        <f t="shared" si="103"/>
        <v>14.253186591074995</v>
      </c>
      <c r="Q378" s="4">
        <f t="shared" si="104"/>
        <v>10.689889943306246</v>
      </c>
      <c r="R378" s="4">
        <f>P378*諸条件!L$21</f>
        <v>9.0346059681648558</v>
      </c>
      <c r="S378" s="4">
        <f t="shared" si="108"/>
        <v>4194.2037928982509</v>
      </c>
      <c r="T378" s="4">
        <f t="shared" si="109"/>
        <v>2.3842427535191051E-4</v>
      </c>
      <c r="U378" s="4">
        <f t="shared" si="110"/>
        <v>5.6846135077083643E-8</v>
      </c>
      <c r="V378" s="4">
        <f t="shared" si="105"/>
        <v>4.2634601307812732E-8</v>
      </c>
      <c r="W378" s="4">
        <f t="shared" si="106"/>
        <v>1.0094334346783136E-7</v>
      </c>
    </row>
    <row r="379" spans="2:23" x14ac:dyDescent="0.15">
      <c r="B379" s="6">
        <v>17.3</v>
      </c>
      <c r="C379" s="4">
        <f t="shared" si="111"/>
        <v>16302887.86049792</v>
      </c>
      <c r="D379" s="4">
        <f t="shared" si="112"/>
        <v>16302887.86049795</v>
      </c>
      <c r="E379" s="4">
        <f t="shared" si="113"/>
        <v>0.99999999999999822</v>
      </c>
      <c r="F379" s="4">
        <f t="shared" si="114"/>
        <v>6.1338825891271048E-8</v>
      </c>
      <c r="G379" s="7">
        <f t="shared" si="107"/>
        <v>3.7624515617196631E-15</v>
      </c>
      <c r="H379" s="7"/>
      <c r="I379" s="7"/>
      <c r="J379" s="7">
        <f t="shared" si="115"/>
        <v>0.75</v>
      </c>
      <c r="K379" s="7">
        <f t="shared" si="116"/>
        <v>0.75</v>
      </c>
      <c r="L379" s="7">
        <f t="shared" si="117"/>
        <v>4.1433681950799404</v>
      </c>
      <c r="M379" s="7">
        <f t="shared" si="118"/>
        <v>1.7757292264628315</v>
      </c>
      <c r="N379" s="16"/>
      <c r="O379" s="4">
        <v>3.46</v>
      </c>
      <c r="P379" s="4">
        <f t="shared" si="103"/>
        <v>14.336053954976594</v>
      </c>
      <c r="Q379" s="4">
        <f t="shared" si="104"/>
        <v>10.752040466232446</v>
      </c>
      <c r="R379" s="4">
        <f>P379*諸条件!L$21</f>
        <v>9.0871327470495338</v>
      </c>
      <c r="S379" s="4">
        <f t="shared" si="108"/>
        <v>4420.4004887604224</v>
      </c>
      <c r="T379" s="4">
        <f t="shared" si="109"/>
        <v>2.2622384612947639E-4</v>
      </c>
      <c r="U379" s="4">
        <f t="shared" si="110"/>
        <v>5.1177228557613008E-8</v>
      </c>
      <c r="V379" s="4">
        <f t="shared" si="105"/>
        <v>3.8382921418209758E-8</v>
      </c>
      <c r="W379" s="4">
        <f t="shared" si="106"/>
        <v>9.087690047912168E-8</v>
      </c>
    </row>
    <row r="380" spans="2:23" x14ac:dyDescent="0.15">
      <c r="B380" s="6">
        <v>17.399999999999999</v>
      </c>
      <c r="C380" s="4">
        <f t="shared" si="111"/>
        <v>18017477.54407078</v>
      </c>
      <c r="D380" s="4">
        <f t="shared" si="112"/>
        <v>18017477.54407081</v>
      </c>
      <c r="E380" s="4">
        <f t="shared" si="113"/>
        <v>0.99999999999999833</v>
      </c>
      <c r="F380" s="4">
        <f t="shared" si="114"/>
        <v>5.5501664844815079E-8</v>
      </c>
      <c r="G380" s="7">
        <f t="shared" si="107"/>
        <v>3.0804348005461822E-15</v>
      </c>
      <c r="H380" s="7"/>
      <c r="I380" s="7"/>
      <c r="J380" s="7">
        <f t="shared" si="115"/>
        <v>0.75</v>
      </c>
      <c r="K380" s="7">
        <f t="shared" si="116"/>
        <v>0.75</v>
      </c>
      <c r="L380" s="7">
        <f t="shared" si="117"/>
        <v>4.1433681950799404</v>
      </c>
      <c r="M380" s="7">
        <f t="shared" si="118"/>
        <v>1.7757292264628315</v>
      </c>
      <c r="N380" s="16"/>
      <c r="O380" s="4">
        <v>3.48</v>
      </c>
      <c r="P380" s="4">
        <f t="shared" si="103"/>
        <v>14.418921318878192</v>
      </c>
      <c r="Q380" s="4">
        <f t="shared" si="104"/>
        <v>10.814190989158645</v>
      </c>
      <c r="R380" s="4">
        <f>P380*諸条件!L$21</f>
        <v>9.1396595259342135</v>
      </c>
      <c r="S380" s="4">
        <f t="shared" si="108"/>
        <v>4658.7961502682865</v>
      </c>
      <c r="T380" s="4">
        <f t="shared" si="109"/>
        <v>2.1464772609602439E-4</v>
      </c>
      <c r="U380" s="4">
        <f t="shared" si="110"/>
        <v>4.6073646318193908E-8</v>
      </c>
      <c r="V380" s="4">
        <f t="shared" si="105"/>
        <v>3.4555234738645429E-8</v>
      </c>
      <c r="W380" s="4">
        <f t="shared" si="106"/>
        <v>8.1814320336928547E-8</v>
      </c>
    </row>
    <row r="381" spans="2:23" x14ac:dyDescent="0.15">
      <c r="B381" s="6">
        <v>17.5</v>
      </c>
      <c r="C381" s="4">
        <f t="shared" si="111"/>
        <v>19912392.198788103</v>
      </c>
      <c r="D381" s="4">
        <f t="shared" si="112"/>
        <v>19912392.198788125</v>
      </c>
      <c r="E381" s="4">
        <f t="shared" si="113"/>
        <v>0.99999999999999889</v>
      </c>
      <c r="F381" s="4">
        <f t="shared" si="114"/>
        <v>5.0219983114879605E-8</v>
      </c>
      <c r="G381" s="7">
        <f t="shared" si="107"/>
        <v>2.5220467040587925E-15</v>
      </c>
      <c r="H381" s="7"/>
      <c r="I381" s="7"/>
      <c r="J381" s="7">
        <f t="shared" si="115"/>
        <v>0.75</v>
      </c>
      <c r="K381" s="7">
        <f t="shared" si="116"/>
        <v>0.75</v>
      </c>
      <c r="L381" s="7">
        <f t="shared" si="117"/>
        <v>4.1433681950799404</v>
      </c>
      <c r="M381" s="7">
        <f t="shared" si="118"/>
        <v>1.7757292264628315</v>
      </c>
      <c r="N381" s="16"/>
      <c r="O381" s="4">
        <v>3.5</v>
      </c>
      <c r="P381" s="4">
        <f t="shared" si="103"/>
        <v>14.501788682779791</v>
      </c>
      <c r="Q381" s="4">
        <f t="shared" si="104"/>
        <v>10.876341512084844</v>
      </c>
      <c r="R381" s="4">
        <f>P381*諸条件!L$21</f>
        <v>9.1921863048188932</v>
      </c>
      <c r="S381" s="4">
        <f t="shared" si="108"/>
        <v>4910.0486771963506</v>
      </c>
      <c r="T381" s="4">
        <f t="shared" si="109"/>
        <v>2.0366396867800552E-4</v>
      </c>
      <c r="U381" s="4">
        <f t="shared" si="110"/>
        <v>4.1479012137675611E-8</v>
      </c>
      <c r="V381" s="4">
        <f t="shared" si="105"/>
        <v>3.1109259103256708E-8</v>
      </c>
      <c r="W381" s="4">
        <f t="shared" si="106"/>
        <v>7.3655494137677118E-8</v>
      </c>
    </row>
    <row r="382" spans="2:23" x14ac:dyDescent="0.15">
      <c r="B382" s="6">
        <v>17.600000000000001</v>
      </c>
      <c r="C382" s="4">
        <f t="shared" si="111"/>
        <v>22006596.767417043</v>
      </c>
      <c r="D382" s="4">
        <f t="shared" si="112"/>
        <v>22006596.767417066</v>
      </c>
      <c r="E382" s="4">
        <f t="shared" si="113"/>
        <v>0.999999999999999</v>
      </c>
      <c r="F382" s="4">
        <f t="shared" si="114"/>
        <v>4.5440919855477085E-8</v>
      </c>
      <c r="G382" s="7">
        <f t="shared" si="107"/>
        <v>2.0648771973118916E-15</v>
      </c>
      <c r="H382" s="7"/>
      <c r="I382" s="7"/>
      <c r="J382" s="7">
        <f t="shared" si="115"/>
        <v>0.75</v>
      </c>
      <c r="K382" s="7">
        <f t="shared" si="116"/>
        <v>0.75</v>
      </c>
      <c r="L382" s="7">
        <f t="shared" si="117"/>
        <v>4.1433681950799404</v>
      </c>
      <c r="M382" s="7">
        <f t="shared" si="118"/>
        <v>1.7757292264628315</v>
      </c>
      <c r="N382" s="16"/>
      <c r="O382" s="4">
        <v>3.52</v>
      </c>
      <c r="P382" s="4">
        <f t="shared" si="103"/>
        <v>14.58465604668139</v>
      </c>
      <c r="Q382" s="4">
        <f t="shared" si="104"/>
        <v>10.938492035011043</v>
      </c>
      <c r="R382" s="4">
        <f>P382*諸条件!L$21</f>
        <v>9.2447130837035729</v>
      </c>
      <c r="S382" s="4">
        <f t="shared" si="108"/>
        <v>5174.8514503711194</v>
      </c>
      <c r="T382" s="4">
        <f t="shared" si="109"/>
        <v>1.9324226204179911E-4</v>
      </c>
      <c r="U382" s="4">
        <f t="shared" si="110"/>
        <v>3.7342571839031356E-8</v>
      </c>
      <c r="V382" s="4">
        <f t="shared" si="105"/>
        <v>2.8006928879273517E-8</v>
      </c>
      <c r="W382" s="4">
        <f t="shared" si="106"/>
        <v>6.6310296205855864E-8</v>
      </c>
    </row>
    <row r="383" spans="2:23" x14ac:dyDescent="0.15">
      <c r="B383" s="6">
        <v>17.7</v>
      </c>
      <c r="C383" s="4">
        <f t="shared" si="111"/>
        <v>24321050.753166821</v>
      </c>
      <c r="D383" s="4">
        <f t="shared" si="112"/>
        <v>24321050.753166843</v>
      </c>
      <c r="E383" s="4">
        <f t="shared" si="113"/>
        <v>0.99999999999999911</v>
      </c>
      <c r="F383" s="4">
        <f t="shared" si="114"/>
        <v>4.1116644595208949E-8</v>
      </c>
      <c r="G383" s="7">
        <f t="shared" si="107"/>
        <v>1.6905784627687253E-15</v>
      </c>
      <c r="H383" s="7"/>
      <c r="I383" s="7"/>
      <c r="J383" s="7">
        <f t="shared" si="115"/>
        <v>0.75</v>
      </c>
      <c r="K383" s="7">
        <f t="shared" si="116"/>
        <v>0.75</v>
      </c>
      <c r="L383" s="7">
        <f t="shared" si="117"/>
        <v>4.1433681950799404</v>
      </c>
      <c r="M383" s="7">
        <f t="shared" si="118"/>
        <v>1.7757292264628315</v>
      </c>
      <c r="N383" s="16"/>
      <c r="O383" s="4">
        <v>3.54</v>
      </c>
      <c r="P383" s="4">
        <f t="shared" si="103"/>
        <v>14.667523410582989</v>
      </c>
      <c r="Q383" s="4">
        <f t="shared" si="104"/>
        <v>11.000642557937242</v>
      </c>
      <c r="R383" s="4">
        <f>P383*諸条件!L$21</f>
        <v>9.2972398625882526</v>
      </c>
      <c r="S383" s="4">
        <f t="shared" si="108"/>
        <v>5453.9352451920295</v>
      </c>
      <c r="T383" s="4">
        <f t="shared" si="109"/>
        <v>1.8335384544243717E-4</v>
      </c>
      <c r="U383" s="4">
        <f t="shared" si="110"/>
        <v>3.3618632638529137E-8</v>
      </c>
      <c r="V383" s="4">
        <f t="shared" si="105"/>
        <v>2.5213974478896853E-8</v>
      </c>
      <c r="W383" s="4">
        <f t="shared" si="106"/>
        <v>5.969758852995344E-8</v>
      </c>
    </row>
    <row r="384" spans="2:23" x14ac:dyDescent="0.15">
      <c r="B384" s="6">
        <v>17.8</v>
      </c>
      <c r="C384" s="4">
        <f t="shared" si="111"/>
        <v>26878917.989441838</v>
      </c>
      <c r="D384" s="4">
        <f t="shared" si="112"/>
        <v>26878917.989441853</v>
      </c>
      <c r="E384" s="4">
        <f t="shared" si="113"/>
        <v>0.99999999999999944</v>
      </c>
      <c r="F384" s="4">
        <f t="shared" si="114"/>
        <v>3.7203878533831015E-8</v>
      </c>
      <c r="G384" s="7">
        <f t="shared" si="107"/>
        <v>1.3841285779600522E-15</v>
      </c>
      <c r="H384" s="7"/>
      <c r="I384" s="7"/>
      <c r="J384" s="7">
        <f t="shared" si="115"/>
        <v>0.75</v>
      </c>
      <c r="K384" s="7">
        <f t="shared" si="116"/>
        <v>0.75</v>
      </c>
      <c r="L384" s="7">
        <f t="shared" si="117"/>
        <v>4.1433681950799404</v>
      </c>
      <c r="M384" s="7">
        <f t="shared" si="118"/>
        <v>1.7757292264628315</v>
      </c>
      <c r="N384" s="16"/>
      <c r="O384" s="4">
        <v>3.56</v>
      </c>
      <c r="P384" s="4">
        <f t="shared" si="103"/>
        <v>14.750390774484588</v>
      </c>
      <c r="Q384" s="4">
        <f t="shared" si="104"/>
        <v>11.062793080863441</v>
      </c>
      <c r="R384" s="4">
        <f>P384*諸条件!L$21</f>
        <v>9.3497666414729323</v>
      </c>
      <c r="S384" s="4">
        <f t="shared" si="108"/>
        <v>5748.0702483500709</v>
      </c>
      <c r="T384" s="4">
        <f t="shared" si="109"/>
        <v>1.7397142985283462E-4</v>
      </c>
      <c r="U384" s="4">
        <f t="shared" si="110"/>
        <v>3.026605840503976E-8</v>
      </c>
      <c r="V384" s="4">
        <f t="shared" si="105"/>
        <v>2.269954380377982E-8</v>
      </c>
      <c r="W384" s="4">
        <f t="shared" si="106"/>
        <v>5.3744324479660132E-8</v>
      </c>
    </row>
    <row r="385" spans="2:23" x14ac:dyDescent="0.15">
      <c r="B385" s="6">
        <v>17.899999999999999</v>
      </c>
      <c r="C385" s="4">
        <f t="shared" si="111"/>
        <v>29705798.471271414</v>
      </c>
      <c r="D385" s="4">
        <f t="shared" si="112"/>
        <v>29705798.471271429</v>
      </c>
      <c r="E385" s="4">
        <f t="shared" si="113"/>
        <v>0.99999999999999944</v>
      </c>
      <c r="F385" s="4">
        <f t="shared" si="114"/>
        <v>3.3663461393475186E-8</v>
      </c>
      <c r="G385" s="7">
        <f t="shared" si="107"/>
        <v>1.1332286329899944E-15</v>
      </c>
      <c r="H385" s="7"/>
      <c r="I385" s="7"/>
      <c r="J385" s="7">
        <f t="shared" si="115"/>
        <v>0.75</v>
      </c>
      <c r="K385" s="7">
        <f t="shared" si="116"/>
        <v>0.75</v>
      </c>
      <c r="L385" s="7">
        <f t="shared" si="117"/>
        <v>4.1433681950799404</v>
      </c>
      <c r="M385" s="7">
        <f t="shared" si="118"/>
        <v>1.7757292264628315</v>
      </c>
      <c r="N385" s="16"/>
      <c r="O385" s="4">
        <v>3.58</v>
      </c>
      <c r="P385" s="4">
        <f t="shared" si="103"/>
        <v>14.833258138386187</v>
      </c>
      <c r="Q385" s="4">
        <f t="shared" si="104"/>
        <v>11.124943603789641</v>
      </c>
      <c r="R385" s="4">
        <f>P385*諸条件!L$21</f>
        <v>9.4022934203576103</v>
      </c>
      <c r="S385" s="4">
        <f t="shared" si="108"/>
        <v>6058.0681833096205</v>
      </c>
      <c r="T385" s="4">
        <f t="shared" si="109"/>
        <v>1.6506912265449014E-4</v>
      </c>
      <c r="U385" s="4">
        <f t="shared" si="110"/>
        <v>2.7247815253923108E-8</v>
      </c>
      <c r="V385" s="4">
        <f t="shared" si="105"/>
        <v>2.043586144044233E-8</v>
      </c>
      <c r="W385" s="4">
        <f t="shared" si="106"/>
        <v>4.8384741903651018E-8</v>
      </c>
    </row>
    <row r="386" spans="2:23" x14ac:dyDescent="0.15">
      <c r="B386" s="6">
        <v>18</v>
      </c>
      <c r="C386" s="4">
        <f t="shared" si="111"/>
        <v>32829984.568665247</v>
      </c>
      <c r="D386" s="4">
        <f t="shared" si="112"/>
        <v>32829984.568665262</v>
      </c>
      <c r="E386" s="4">
        <f t="shared" si="113"/>
        <v>0.99999999999999956</v>
      </c>
      <c r="F386" s="4">
        <f t="shared" si="114"/>
        <v>3.0459959489425252E-8</v>
      </c>
      <c r="G386" s="7">
        <f t="shared" si="107"/>
        <v>9.2780913209742746E-16</v>
      </c>
      <c r="H386" s="7"/>
      <c r="I386" s="7"/>
      <c r="J386" s="7">
        <f t="shared" si="115"/>
        <v>0.75</v>
      </c>
      <c r="K386" s="7">
        <f t="shared" si="116"/>
        <v>0.75</v>
      </c>
      <c r="L386" s="7">
        <f t="shared" si="117"/>
        <v>4.1433681950799404</v>
      </c>
      <c r="M386" s="7">
        <f t="shared" si="118"/>
        <v>1.7757292264628315</v>
      </c>
      <c r="N386" s="16"/>
      <c r="O386" s="4">
        <v>3.6</v>
      </c>
      <c r="P386" s="4">
        <f t="shared" si="103"/>
        <v>14.916125502287786</v>
      </c>
      <c r="Q386" s="4">
        <f t="shared" si="104"/>
        <v>11.18709412671584</v>
      </c>
      <c r="R386" s="4">
        <f>P386*諸条件!L$21</f>
        <v>9.45482019924229</v>
      </c>
      <c r="S386" s="4">
        <f t="shared" si="108"/>
        <v>6384.7845504192355</v>
      </c>
      <c r="T386" s="4">
        <f t="shared" si="109"/>
        <v>1.5662235618182894E-4</v>
      </c>
      <c r="U386" s="4">
        <f t="shared" si="110"/>
        <v>2.453056245594769E-8</v>
      </c>
      <c r="V386" s="4">
        <f t="shared" si="105"/>
        <v>1.8397921841960767E-8</v>
      </c>
      <c r="W386" s="4">
        <f t="shared" si="106"/>
        <v>4.3559636694598169E-8</v>
      </c>
    </row>
    <row r="387" spans="2:23" x14ac:dyDescent="0.15">
      <c r="B387" s="6">
        <v>18.100000000000001</v>
      </c>
      <c r="C387" s="4">
        <f t="shared" si="111"/>
        <v>36282744.186161168</v>
      </c>
      <c r="D387" s="4">
        <f t="shared" si="112"/>
        <v>36282744.186161183</v>
      </c>
      <c r="E387" s="4">
        <f t="shared" si="113"/>
        <v>0.99999999999999956</v>
      </c>
      <c r="F387" s="4">
        <f t="shared" si="114"/>
        <v>2.756131109789143E-8</v>
      </c>
      <c r="G387" s="7">
        <f t="shared" si="107"/>
        <v>7.5962586943475329E-16</v>
      </c>
      <c r="H387" s="7"/>
      <c r="I387" s="7"/>
      <c r="J387" s="7">
        <f t="shared" si="115"/>
        <v>0.75</v>
      </c>
      <c r="K387" s="7">
        <f t="shared" si="116"/>
        <v>0.75</v>
      </c>
      <c r="L387" s="7">
        <f t="shared" si="117"/>
        <v>4.1433681950799404</v>
      </c>
      <c r="M387" s="7">
        <f t="shared" si="118"/>
        <v>1.7757292264628315</v>
      </c>
      <c r="N387" s="16"/>
      <c r="O387" s="4">
        <v>3.62</v>
      </c>
      <c r="P387" s="4">
        <f t="shared" si="103"/>
        <v>14.998992866189385</v>
      </c>
      <c r="Q387" s="4">
        <f t="shared" si="104"/>
        <v>11.249244649642039</v>
      </c>
      <c r="R387" s="4">
        <f>P387*諸条件!L$21</f>
        <v>9.5073469781269697</v>
      </c>
      <c r="S387" s="4">
        <f t="shared" si="108"/>
        <v>6729.1209878332738</v>
      </c>
      <c r="T387" s="4">
        <f t="shared" si="109"/>
        <v>1.4860781992299894E-4</v>
      </c>
      <c r="U387" s="4">
        <f t="shared" si="110"/>
        <v>2.2084284142266482E-8</v>
      </c>
      <c r="V387" s="4">
        <f t="shared" si="105"/>
        <v>1.6563213106699859E-8</v>
      </c>
      <c r="W387" s="4">
        <f t="shared" si="106"/>
        <v>3.9215708796932237E-8</v>
      </c>
    </row>
    <row r="388" spans="2:23" x14ac:dyDescent="0.15">
      <c r="B388" s="6">
        <v>18.2</v>
      </c>
      <c r="C388" s="4">
        <f t="shared" si="111"/>
        <v>40098633.702523522</v>
      </c>
      <c r="D388" s="4">
        <f t="shared" si="112"/>
        <v>40098633.702523537</v>
      </c>
      <c r="E388" s="4">
        <f t="shared" si="113"/>
        <v>0.99999999999999967</v>
      </c>
      <c r="F388" s="4">
        <f t="shared" si="114"/>
        <v>2.4938505571501974E-8</v>
      </c>
      <c r="G388" s="7">
        <f t="shared" si="107"/>
        <v>6.2192906013983497E-16</v>
      </c>
      <c r="H388" s="7"/>
      <c r="I388" s="7"/>
      <c r="J388" s="7">
        <f t="shared" si="115"/>
        <v>0.75</v>
      </c>
      <c r="K388" s="7">
        <f t="shared" si="116"/>
        <v>0.75</v>
      </c>
      <c r="L388" s="7">
        <f t="shared" si="117"/>
        <v>4.1433681950799404</v>
      </c>
      <c r="M388" s="7">
        <f t="shared" si="118"/>
        <v>1.7757292264628315</v>
      </c>
      <c r="N388" s="16"/>
      <c r="O388" s="4">
        <v>3.64</v>
      </c>
      <c r="P388" s="4">
        <f t="shared" si="103"/>
        <v>15.081860230090983</v>
      </c>
      <c r="Q388" s="4">
        <f t="shared" si="104"/>
        <v>11.311395172568238</v>
      </c>
      <c r="R388" s="4">
        <f>P388*諸条件!L$21</f>
        <v>9.5598737570116494</v>
      </c>
      <c r="S388" s="4">
        <f t="shared" si="108"/>
        <v>7092.0277597599797</v>
      </c>
      <c r="T388" s="4">
        <f t="shared" si="109"/>
        <v>1.4100339619001204E-4</v>
      </c>
      <c r="U388" s="4">
        <f t="shared" si="110"/>
        <v>1.98819577371175E-8</v>
      </c>
      <c r="V388" s="4">
        <f t="shared" si="105"/>
        <v>1.4911468302838125E-8</v>
      </c>
      <c r="W388" s="4">
        <f t="shared" si="106"/>
        <v>3.5304973433098367E-8</v>
      </c>
    </row>
    <row r="389" spans="2:23" x14ac:dyDescent="0.15">
      <c r="B389" s="6">
        <v>18.3</v>
      </c>
      <c r="C389" s="4">
        <f t="shared" si="111"/>
        <v>44315843.822597086</v>
      </c>
      <c r="D389" s="4">
        <f t="shared" si="112"/>
        <v>44315843.822597101</v>
      </c>
      <c r="E389" s="4">
        <f t="shared" si="113"/>
        <v>0.99999999999999967</v>
      </c>
      <c r="F389" s="4">
        <f t="shared" si="114"/>
        <v>2.2565292990993209E-8</v>
      </c>
      <c r="G389" s="7">
        <f t="shared" si="107"/>
        <v>5.0919244776936725E-16</v>
      </c>
      <c r="H389" s="7"/>
      <c r="I389" s="7"/>
      <c r="J389" s="7">
        <f t="shared" si="115"/>
        <v>0.75</v>
      </c>
      <c r="K389" s="7">
        <f t="shared" si="116"/>
        <v>0.75</v>
      </c>
      <c r="L389" s="7">
        <f t="shared" si="117"/>
        <v>4.1433681950799404</v>
      </c>
      <c r="M389" s="7">
        <f t="shared" si="118"/>
        <v>1.7757292264628315</v>
      </c>
      <c r="N389" s="16"/>
      <c r="O389" s="4">
        <v>3.66</v>
      </c>
      <c r="P389" s="4">
        <f t="shared" si="103"/>
        <v>15.164727593992582</v>
      </c>
      <c r="Q389" s="4">
        <f t="shared" si="104"/>
        <v>11.373545695494437</v>
      </c>
      <c r="R389" s="4">
        <f>P389*諸条件!L$21</f>
        <v>9.6124005358963291</v>
      </c>
      <c r="S389" s="4">
        <f t="shared" si="108"/>
        <v>7474.5063789026863</v>
      </c>
      <c r="T389" s="4">
        <f t="shared" si="109"/>
        <v>1.3378809908070577E-4</v>
      </c>
      <c r="U389" s="4">
        <f t="shared" si="110"/>
        <v>1.7899255455628746E-8</v>
      </c>
      <c r="V389" s="4">
        <f t="shared" si="105"/>
        <v>1.342444159172156E-8</v>
      </c>
      <c r="W389" s="4">
        <f t="shared" si="106"/>
        <v>3.1784231044484251E-8</v>
      </c>
    </row>
    <row r="390" spans="2:23" x14ac:dyDescent="0.15">
      <c r="B390" s="6">
        <v>18.399999999999999</v>
      </c>
      <c r="C390" s="4">
        <f t="shared" si="111"/>
        <v>48976581.802716538</v>
      </c>
      <c r="D390" s="4">
        <f t="shared" si="112"/>
        <v>48976581.802716553</v>
      </c>
      <c r="E390" s="4">
        <f t="shared" si="113"/>
        <v>0.99999999999999967</v>
      </c>
      <c r="F390" s="4">
        <f t="shared" si="114"/>
        <v>2.0417921447195272E-8</v>
      </c>
      <c r="G390" s="7">
        <f t="shared" si="107"/>
        <v>4.1689151622383667E-16</v>
      </c>
      <c r="H390" s="7"/>
      <c r="I390" s="7"/>
      <c r="J390" s="7">
        <f t="shared" si="115"/>
        <v>0.75</v>
      </c>
      <c r="K390" s="7">
        <f t="shared" si="116"/>
        <v>0.75</v>
      </c>
      <c r="L390" s="7">
        <f t="shared" si="117"/>
        <v>4.1433681950799404</v>
      </c>
      <c r="M390" s="7">
        <f t="shared" si="118"/>
        <v>1.7757292264628315</v>
      </c>
      <c r="N390" s="16"/>
      <c r="O390" s="4">
        <v>3.68</v>
      </c>
      <c r="P390" s="4">
        <f t="shared" ref="P390:P406" si="119">O390*L390</f>
        <v>15.247594957894181</v>
      </c>
      <c r="Q390" s="4">
        <f t="shared" ref="Q390:Q406" si="120">K390*P390</f>
        <v>11.435696218420636</v>
      </c>
      <c r="R390" s="4">
        <f>P390*諸条件!L$21</f>
        <v>9.6649273147810089</v>
      </c>
      <c r="S390" s="4">
        <f t="shared" si="108"/>
        <v>7877.6123703313506</v>
      </c>
      <c r="T390" s="4">
        <f t="shared" si="109"/>
        <v>1.2694201656407951E-4</v>
      </c>
      <c r="U390" s="4">
        <f t="shared" si="110"/>
        <v>1.6114275569355036E-8</v>
      </c>
      <c r="V390" s="4">
        <f t="shared" ref="V390:V406" si="121">J390*U390</f>
        <v>1.2085706677016278E-8</v>
      </c>
      <c r="W390" s="4">
        <f t="shared" ref="W390:W406" si="122">M390*U390</f>
        <v>2.8614590091779722E-8</v>
      </c>
    </row>
    <row r="391" spans="2:23" x14ac:dyDescent="0.15">
      <c r="B391" s="6">
        <v>18.5</v>
      </c>
      <c r="C391" s="4">
        <f t="shared" si="111"/>
        <v>54127493.875115372</v>
      </c>
      <c r="D391" s="4">
        <f t="shared" si="112"/>
        <v>54127493.875115387</v>
      </c>
      <c r="E391" s="4">
        <f t="shared" si="113"/>
        <v>0.99999999999999978</v>
      </c>
      <c r="F391" s="4">
        <f t="shared" si="114"/>
        <v>1.8474899323941185E-8</v>
      </c>
      <c r="G391" s="7">
        <f t="shared" ref="G391:G406" si="123">F391^2</f>
        <v>3.4132190502976248E-16</v>
      </c>
      <c r="H391" s="7"/>
      <c r="I391" s="7"/>
      <c r="J391" s="7">
        <f t="shared" si="115"/>
        <v>0.75</v>
      </c>
      <c r="K391" s="7">
        <f t="shared" si="116"/>
        <v>0.75</v>
      </c>
      <c r="L391" s="7">
        <f t="shared" si="117"/>
        <v>4.1433681950799404</v>
      </c>
      <c r="M391" s="7">
        <f t="shared" si="118"/>
        <v>1.7757292264628315</v>
      </c>
      <c r="N391" s="16"/>
      <c r="O391" s="4">
        <v>3.7</v>
      </c>
      <c r="P391" s="4">
        <f t="shared" si="119"/>
        <v>15.33046232179578</v>
      </c>
      <c r="Q391" s="4">
        <f t="shared" si="120"/>
        <v>11.497846741346835</v>
      </c>
      <c r="R391" s="4">
        <f>P391*諸条件!L$21</f>
        <v>9.7174540936656868</v>
      </c>
      <c r="S391" s="4">
        <f t="shared" ref="S391:S406" si="124">COSH(R391)</f>
        <v>8302.4581844118256</v>
      </c>
      <c r="T391" s="4">
        <f t="shared" si="109"/>
        <v>1.2044625552918016E-4</v>
      </c>
      <c r="U391" s="4">
        <f t="shared" si="110"/>
        <v>1.4507300471000563E-8</v>
      </c>
      <c r="V391" s="4">
        <f t="shared" si="121"/>
        <v>1.0880475353250423E-8</v>
      </c>
      <c r="W391" s="4">
        <f t="shared" si="122"/>
        <v>2.5761037443433702E-8</v>
      </c>
    </row>
    <row r="392" spans="2:23" x14ac:dyDescent="0.15">
      <c r="B392" s="6">
        <v>18.600000000000001</v>
      </c>
      <c r="C392" s="4">
        <f t="shared" si="111"/>
        <v>59820132.099095337</v>
      </c>
      <c r="D392" s="4">
        <f t="shared" si="112"/>
        <v>59820132.099095352</v>
      </c>
      <c r="E392" s="4">
        <f t="shared" si="113"/>
        <v>0.99999999999999978</v>
      </c>
      <c r="F392" s="4">
        <f t="shared" si="114"/>
        <v>1.6716780202749214E-8</v>
      </c>
      <c r="G392" s="7">
        <f t="shared" si="123"/>
        <v>2.7945074034702805E-16</v>
      </c>
      <c r="H392" s="7"/>
      <c r="I392" s="7"/>
      <c r="J392" s="7">
        <f t="shared" si="115"/>
        <v>0.75</v>
      </c>
      <c r="K392" s="7">
        <f t="shared" si="116"/>
        <v>0.75</v>
      </c>
      <c r="L392" s="7">
        <f t="shared" si="117"/>
        <v>4.1433681950799404</v>
      </c>
      <c r="M392" s="7">
        <f t="shared" si="118"/>
        <v>1.7757292264628315</v>
      </c>
      <c r="N392" s="16"/>
      <c r="O392" s="4">
        <v>3.72</v>
      </c>
      <c r="P392" s="4">
        <f t="shared" si="119"/>
        <v>15.413329685697379</v>
      </c>
      <c r="Q392" s="4">
        <f t="shared" si="120"/>
        <v>11.559997264273035</v>
      </c>
      <c r="R392" s="4">
        <f>P392*諸条件!L$21</f>
        <v>9.7699808725503665</v>
      </c>
      <c r="S392" s="4">
        <f t="shared" si="124"/>
        <v>8750.2162668317796</v>
      </c>
      <c r="T392" s="4">
        <f t="shared" si="109"/>
        <v>1.142828896458891E-4</v>
      </c>
      <c r="U392" s="4">
        <f t="shared" si="110"/>
        <v>1.3060578865814467E-8</v>
      </c>
      <c r="V392" s="4">
        <f t="shared" si="121"/>
        <v>9.7954341493608504E-9</v>
      </c>
      <c r="W392" s="4">
        <f t="shared" si="122"/>
        <v>2.3192051606549527E-8</v>
      </c>
    </row>
    <row r="393" spans="2:23" x14ac:dyDescent="0.15">
      <c r="B393" s="6">
        <v>18.7</v>
      </c>
      <c r="C393" s="4">
        <f t="shared" si="111"/>
        <v>66111470.31136357</v>
      </c>
      <c r="D393" s="4">
        <f t="shared" si="112"/>
        <v>66111470.311363585</v>
      </c>
      <c r="E393" s="4">
        <f t="shared" si="113"/>
        <v>0.99999999999999978</v>
      </c>
      <c r="F393" s="4">
        <f t="shared" si="114"/>
        <v>1.5125968236530277E-8</v>
      </c>
      <c r="G393" s="7">
        <f t="shared" si="123"/>
        <v>2.2879491509252285E-16</v>
      </c>
      <c r="H393" s="7"/>
      <c r="I393" s="7"/>
      <c r="J393" s="7">
        <f t="shared" si="115"/>
        <v>0.75</v>
      </c>
      <c r="K393" s="7">
        <f t="shared" si="116"/>
        <v>0.75</v>
      </c>
      <c r="L393" s="7">
        <f t="shared" si="117"/>
        <v>4.1433681950799404</v>
      </c>
      <c r="M393" s="7">
        <f t="shared" si="118"/>
        <v>1.7757292264628315</v>
      </c>
      <c r="N393" s="16"/>
      <c r="O393" s="4">
        <v>3.74</v>
      </c>
      <c r="P393" s="4">
        <f t="shared" si="119"/>
        <v>15.496197049598978</v>
      </c>
      <c r="Q393" s="4">
        <f t="shared" si="120"/>
        <v>11.622147787199234</v>
      </c>
      <c r="R393" s="4">
        <f>P393*諸条件!L$21</f>
        <v>9.8225076514350462</v>
      </c>
      <c r="S393" s="4">
        <f t="shared" si="124"/>
        <v>9222.1222941953674</v>
      </c>
      <c r="T393" s="4">
        <f t="shared" si="109"/>
        <v>1.0843490989372639E-4</v>
      </c>
      <c r="U393" s="4">
        <f t="shared" si="110"/>
        <v>1.1758129683660561E-8</v>
      </c>
      <c r="V393" s="4">
        <f t="shared" si="121"/>
        <v>8.8185972627454198E-9</v>
      </c>
      <c r="W393" s="4">
        <f t="shared" si="122"/>
        <v>2.0879254527816226E-8</v>
      </c>
    </row>
    <row r="394" spans="2:23" x14ac:dyDescent="0.15">
      <c r="B394" s="6">
        <v>18.8</v>
      </c>
      <c r="C394" s="4">
        <f t="shared" si="111"/>
        <v>73064474.339340702</v>
      </c>
      <c r="D394" s="4">
        <f t="shared" si="112"/>
        <v>73064474.339340702</v>
      </c>
      <c r="E394" s="4">
        <f t="shared" si="113"/>
        <v>1</v>
      </c>
      <c r="F394" s="4">
        <f t="shared" si="114"/>
        <v>1.3686542044435975E-8</v>
      </c>
      <c r="G394" s="7">
        <f t="shared" si="123"/>
        <v>1.8732143313411368E-16</v>
      </c>
      <c r="H394" s="7"/>
      <c r="I394" s="7"/>
      <c r="J394" s="7">
        <f t="shared" si="115"/>
        <v>0.75</v>
      </c>
      <c r="K394" s="7">
        <f t="shared" si="116"/>
        <v>0.75</v>
      </c>
      <c r="L394" s="7">
        <f t="shared" si="117"/>
        <v>4.1433681950799404</v>
      </c>
      <c r="M394" s="7">
        <f t="shared" si="118"/>
        <v>1.7757292264628315</v>
      </c>
      <c r="N394" s="16"/>
      <c r="O394" s="4">
        <v>3.76</v>
      </c>
      <c r="P394" s="4">
        <f t="shared" si="119"/>
        <v>15.579064413500575</v>
      </c>
      <c r="Q394" s="4">
        <f t="shared" si="120"/>
        <v>11.684298310125431</v>
      </c>
      <c r="R394" s="4">
        <f>P394*諸条件!L$21</f>
        <v>9.8750344303197242</v>
      </c>
      <c r="S394" s="4">
        <f t="shared" si="124"/>
        <v>9719.4785841161993</v>
      </c>
      <c r="T394" s="4">
        <f t="shared" si="109"/>
        <v>1.0288617762214359E-4</v>
      </c>
      <c r="U394" s="4">
        <f t="shared" si="110"/>
        <v>1.058556554569528E-8</v>
      </c>
      <c r="V394" s="4">
        <f t="shared" si="121"/>
        <v>7.9391741592714598E-9</v>
      </c>
      <c r="W394" s="4">
        <f t="shared" si="122"/>
        <v>1.8797098118129082E-8</v>
      </c>
    </row>
    <row r="395" spans="2:23" x14ac:dyDescent="0.15">
      <c r="B395" s="6">
        <v>18.899999999999999</v>
      </c>
      <c r="C395" s="4">
        <f t="shared" si="111"/>
        <v>80748732.184323594</v>
      </c>
      <c r="D395" s="4">
        <f t="shared" si="112"/>
        <v>80748732.184323594</v>
      </c>
      <c r="E395" s="4">
        <f t="shared" si="113"/>
        <v>1</v>
      </c>
      <c r="F395" s="4">
        <f t="shared" si="114"/>
        <v>1.2384095365328077E-8</v>
      </c>
      <c r="G395" s="7">
        <f t="shared" si="123"/>
        <v>1.5336581801754036E-16</v>
      </c>
      <c r="H395" s="7"/>
      <c r="I395" s="7"/>
      <c r="J395" s="7">
        <f t="shared" si="115"/>
        <v>0.75</v>
      </c>
      <c r="K395" s="7">
        <f t="shared" si="116"/>
        <v>0.75</v>
      </c>
      <c r="L395" s="7">
        <f t="shared" si="117"/>
        <v>4.1433681950799404</v>
      </c>
      <c r="M395" s="7">
        <f t="shared" si="118"/>
        <v>1.7757292264628315</v>
      </c>
      <c r="N395" s="16"/>
      <c r="O395" s="4">
        <v>3.78</v>
      </c>
      <c r="P395" s="4">
        <f t="shared" si="119"/>
        <v>15.661931777402174</v>
      </c>
      <c r="Q395" s="4">
        <f t="shared" si="120"/>
        <v>11.74644883305163</v>
      </c>
      <c r="R395" s="4">
        <f>P395*諸条件!L$21</f>
        <v>9.9275612092044039</v>
      </c>
      <c r="S395" s="4">
        <f t="shared" si="124"/>
        <v>10243.657689219308</v>
      </c>
      <c r="T395" s="4">
        <f t="shared" si="109"/>
        <v>9.7621380012768885E-5</v>
      </c>
      <c r="U395" s="4">
        <f t="shared" si="110"/>
        <v>9.5299338355974318E-9</v>
      </c>
      <c r="V395" s="4">
        <f t="shared" si="121"/>
        <v>7.1474503766980739E-9</v>
      </c>
      <c r="W395" s="4">
        <f t="shared" si="122"/>
        <v>1.6922582038127393E-8</v>
      </c>
    </row>
    <row r="396" spans="2:23" x14ac:dyDescent="0.15">
      <c r="B396" s="6">
        <v>19</v>
      </c>
      <c r="C396" s="4">
        <f t="shared" si="111"/>
        <v>89241150.481593624</v>
      </c>
      <c r="D396" s="4">
        <f t="shared" si="112"/>
        <v>89241150.481593624</v>
      </c>
      <c r="E396" s="4">
        <f t="shared" si="113"/>
        <v>1</v>
      </c>
      <c r="F396" s="4">
        <f t="shared" si="114"/>
        <v>1.1205592875074536E-8</v>
      </c>
      <c r="G396" s="7">
        <f t="shared" si="123"/>
        <v>1.2556531168192121E-16</v>
      </c>
      <c r="H396" s="7"/>
      <c r="I396" s="7"/>
      <c r="J396" s="7">
        <f t="shared" si="115"/>
        <v>0.75</v>
      </c>
      <c r="K396" s="7">
        <f t="shared" si="116"/>
        <v>0.75</v>
      </c>
      <c r="L396" s="7">
        <f t="shared" si="117"/>
        <v>4.1433681950799404</v>
      </c>
      <c r="M396" s="7">
        <f t="shared" si="118"/>
        <v>1.7757292264628315</v>
      </c>
      <c r="N396" s="16"/>
      <c r="O396" s="4">
        <v>3.8</v>
      </c>
      <c r="P396" s="4">
        <f t="shared" si="119"/>
        <v>15.744799141303773</v>
      </c>
      <c r="Q396" s="4">
        <f t="shared" si="120"/>
        <v>11.80859935597783</v>
      </c>
      <c r="R396" s="4">
        <f>P396*諸条件!L$21</f>
        <v>9.9800879880890836</v>
      </c>
      <c r="S396" s="4">
        <f t="shared" si="124"/>
        <v>10796.106184970322</v>
      </c>
      <c r="T396" s="4">
        <f t="shared" si="109"/>
        <v>9.2625987820695835E-5</v>
      </c>
      <c r="U396" s="4">
        <f t="shared" si="110"/>
        <v>8.5795736197596933E-9</v>
      </c>
      <c r="V396" s="4">
        <f t="shared" si="121"/>
        <v>6.4346802148197695E-9</v>
      </c>
      <c r="W396" s="4">
        <f t="shared" si="122"/>
        <v>1.5234999627196796E-8</v>
      </c>
    </row>
    <row r="397" spans="2:23" x14ac:dyDescent="0.15">
      <c r="B397" s="6">
        <v>19.100000000000001</v>
      </c>
      <c r="C397" s="4">
        <f t="shared" si="111"/>
        <v>98626724.207869992</v>
      </c>
      <c r="D397" s="4">
        <f t="shared" si="112"/>
        <v>98626724.207869992</v>
      </c>
      <c r="E397" s="4">
        <f t="shared" si="113"/>
        <v>1</v>
      </c>
      <c r="F397" s="4">
        <f t="shared" si="114"/>
        <v>1.0139239724644573E-8</v>
      </c>
      <c r="G397" s="7">
        <f t="shared" si="123"/>
        <v>1.0280418219381057E-16</v>
      </c>
      <c r="H397" s="7"/>
      <c r="I397" s="7"/>
      <c r="J397" s="7">
        <f t="shared" si="115"/>
        <v>0.75</v>
      </c>
      <c r="K397" s="7">
        <f t="shared" si="116"/>
        <v>0.75</v>
      </c>
      <c r="L397" s="7">
        <f t="shared" si="117"/>
        <v>4.1433681950799404</v>
      </c>
      <c r="M397" s="7">
        <f t="shared" si="118"/>
        <v>1.7757292264628315</v>
      </c>
      <c r="N397" s="16"/>
      <c r="O397" s="4">
        <v>3.82</v>
      </c>
      <c r="P397" s="4">
        <f t="shared" si="119"/>
        <v>15.827666505205372</v>
      </c>
      <c r="Q397" s="4">
        <f t="shared" si="120"/>
        <v>11.870749878904029</v>
      </c>
      <c r="R397" s="4">
        <f>P397*諸条件!L$21</f>
        <v>10.032614766973763</v>
      </c>
      <c r="S397" s="4">
        <f t="shared" si="124"/>
        <v>11378.348661785378</v>
      </c>
      <c r="T397" s="4">
        <f t="shared" si="109"/>
        <v>8.788621527819221E-5</v>
      </c>
      <c r="U397" s="4">
        <f t="shared" si="110"/>
        <v>7.7239868359247461E-9</v>
      </c>
      <c r="V397" s="4">
        <f t="shared" si="121"/>
        <v>5.79299012694356E-9</v>
      </c>
      <c r="W397" s="4">
        <f t="shared" si="122"/>
        <v>1.3715709169365743E-8</v>
      </c>
    </row>
    <row r="398" spans="2:23" x14ac:dyDescent="0.15">
      <c r="B398" s="6">
        <v>19.2</v>
      </c>
      <c r="C398" s="4">
        <f t="shared" si="111"/>
        <v>108999387.33960515</v>
      </c>
      <c r="D398" s="4">
        <f t="shared" si="112"/>
        <v>108999387.33960515</v>
      </c>
      <c r="E398" s="4">
        <f t="shared" si="113"/>
        <v>1</v>
      </c>
      <c r="F398" s="4">
        <f t="shared" si="114"/>
        <v>9.1743634932950477E-9</v>
      </c>
      <c r="G398" s="7">
        <f t="shared" si="123"/>
        <v>8.416894550710491E-17</v>
      </c>
      <c r="H398" s="7"/>
      <c r="I398" s="7"/>
      <c r="J398" s="7">
        <f t="shared" si="115"/>
        <v>0.75</v>
      </c>
      <c r="K398" s="7">
        <f t="shared" si="116"/>
        <v>0.75</v>
      </c>
      <c r="L398" s="7">
        <f t="shared" si="117"/>
        <v>4.1433681950799404</v>
      </c>
      <c r="M398" s="7">
        <f t="shared" si="118"/>
        <v>1.7757292264628315</v>
      </c>
      <c r="N398" s="16"/>
      <c r="O398" s="4">
        <v>3.84</v>
      </c>
      <c r="P398" s="4">
        <f t="shared" si="119"/>
        <v>15.91053386910697</v>
      </c>
      <c r="Q398" s="4">
        <f t="shared" si="120"/>
        <v>11.932900401830228</v>
      </c>
      <c r="R398" s="4">
        <f>P398*諸条件!L$21</f>
        <v>10.085141545858443</v>
      </c>
      <c r="S398" s="4">
        <f t="shared" si="124"/>
        <v>11991.991932438614</v>
      </c>
      <c r="T398" s="4">
        <f t="shared" si="109"/>
        <v>8.3388982050177759E-5</v>
      </c>
      <c r="U398" s="4">
        <f t="shared" si="110"/>
        <v>6.9537223273648682E-9</v>
      </c>
      <c r="V398" s="4">
        <f t="shared" si="121"/>
        <v>5.2152917455236511E-9</v>
      </c>
      <c r="W398" s="4">
        <f t="shared" si="122"/>
        <v>1.2347927969408938E-8</v>
      </c>
    </row>
    <row r="399" spans="2:23" x14ac:dyDescent="0.15">
      <c r="B399" s="6">
        <v>19.3</v>
      </c>
      <c r="C399" s="4">
        <f t="shared" si="111"/>
        <v>120462952.97579472</v>
      </c>
      <c r="D399" s="4">
        <f t="shared" si="112"/>
        <v>120462952.97579472</v>
      </c>
      <c r="E399" s="4">
        <f t="shared" si="113"/>
        <v>1</v>
      </c>
      <c r="F399" s="4">
        <f t="shared" si="114"/>
        <v>8.3013073753964471E-9</v>
      </c>
      <c r="G399" s="7">
        <f t="shared" si="123"/>
        <v>6.8911704140811451E-17</v>
      </c>
      <c r="H399" s="7"/>
      <c r="I399" s="7"/>
      <c r="J399" s="7">
        <f t="shared" si="115"/>
        <v>0.75</v>
      </c>
      <c r="K399" s="7">
        <f t="shared" si="116"/>
        <v>0.75</v>
      </c>
      <c r="L399" s="7">
        <f t="shared" si="117"/>
        <v>4.1433681950799404</v>
      </c>
      <c r="M399" s="7">
        <f t="shared" si="118"/>
        <v>1.7757292264628315</v>
      </c>
      <c r="N399" s="16"/>
      <c r="O399" s="4">
        <v>3.86</v>
      </c>
      <c r="P399" s="4">
        <f t="shared" si="119"/>
        <v>15.993401233008569</v>
      </c>
      <c r="Q399" s="4">
        <f t="shared" si="120"/>
        <v>11.995050924756427</v>
      </c>
      <c r="R399" s="4">
        <f>P399*諸条件!L$21</f>
        <v>10.137668324743123</v>
      </c>
      <c r="S399" s="4">
        <f t="shared" si="124"/>
        <v>12638.729466378427</v>
      </c>
      <c r="T399" s="4">
        <f t="shared" si="109"/>
        <v>7.9121877136479731E-5</v>
      </c>
      <c r="U399" s="4">
        <f t="shared" si="110"/>
        <v>6.2602714416001943E-9</v>
      </c>
      <c r="V399" s="4">
        <f t="shared" si="121"/>
        <v>4.6952035812001455E-9</v>
      </c>
      <c r="W399" s="4">
        <f t="shared" si="122"/>
        <v>1.1116546964440069E-8</v>
      </c>
    </row>
    <row r="400" spans="2:23" x14ac:dyDescent="0.15">
      <c r="B400" s="6">
        <v>19.399999999999999</v>
      </c>
      <c r="C400" s="4">
        <f t="shared" si="111"/>
        <v>133132152.33436233</v>
      </c>
      <c r="D400" s="4">
        <f t="shared" si="112"/>
        <v>133132152.33436233</v>
      </c>
      <c r="E400" s="4">
        <f t="shared" si="113"/>
        <v>1</v>
      </c>
      <c r="F400" s="4">
        <f t="shared" si="114"/>
        <v>7.511333531876605E-9</v>
      </c>
      <c r="G400" s="7">
        <f t="shared" si="123"/>
        <v>5.6420131427093876E-17</v>
      </c>
      <c r="H400" s="7"/>
      <c r="I400" s="7"/>
      <c r="J400" s="7">
        <f t="shared" si="115"/>
        <v>0.75</v>
      </c>
      <c r="K400" s="7">
        <f t="shared" si="116"/>
        <v>0.75</v>
      </c>
      <c r="L400" s="7">
        <f t="shared" si="117"/>
        <v>4.1433681950799404</v>
      </c>
      <c r="M400" s="7">
        <f t="shared" si="118"/>
        <v>1.7757292264628315</v>
      </c>
      <c r="N400" s="16"/>
      <c r="O400" s="4">
        <v>3.88</v>
      </c>
      <c r="P400" s="4">
        <f t="shared" si="119"/>
        <v>16.076268596910168</v>
      </c>
      <c r="Q400" s="4">
        <f t="shared" si="120"/>
        <v>12.057201447682626</v>
      </c>
      <c r="R400" s="4">
        <f>P400*諸条件!L$21</f>
        <v>10.190195103627801</v>
      </c>
      <c r="S400" s="4">
        <f t="shared" si="124"/>
        <v>13320.346063189892</v>
      </c>
      <c r="T400" s="4">
        <f t="shared" si="109"/>
        <v>7.5073124621247625E-5</v>
      </c>
      <c r="U400" s="4">
        <f t="shared" si="110"/>
        <v>5.6359740403973761E-9</v>
      </c>
      <c r="V400" s="4">
        <f t="shared" si="121"/>
        <v>4.2269805302980318E-9</v>
      </c>
      <c r="W400" s="4">
        <f t="shared" si="122"/>
        <v>1.0007963823119431E-8</v>
      </c>
    </row>
    <row r="401" spans="2:23" x14ac:dyDescent="0.15">
      <c r="B401" s="6">
        <v>19.5</v>
      </c>
      <c r="C401" s="4">
        <f t="shared" si="111"/>
        <v>147133783.0207544</v>
      </c>
      <c r="D401" s="4">
        <f t="shared" si="112"/>
        <v>147133783.0207544</v>
      </c>
      <c r="E401" s="4">
        <f t="shared" si="113"/>
        <v>1</v>
      </c>
      <c r="F401" s="4">
        <f t="shared" si="114"/>
        <v>6.796535638990143E-9</v>
      </c>
      <c r="G401" s="7">
        <f t="shared" si="123"/>
        <v>4.6192896692063151E-17</v>
      </c>
      <c r="H401" s="7"/>
      <c r="I401" s="7"/>
      <c r="J401" s="7">
        <f t="shared" si="115"/>
        <v>0.75</v>
      </c>
      <c r="K401" s="7">
        <f t="shared" si="116"/>
        <v>0.75</v>
      </c>
      <c r="L401" s="7">
        <f t="shared" si="117"/>
        <v>4.1433681950799404</v>
      </c>
      <c r="M401" s="7">
        <f t="shared" si="118"/>
        <v>1.7757292264628315</v>
      </c>
      <c r="N401" s="16"/>
      <c r="O401" s="4">
        <v>3.9</v>
      </c>
      <c r="P401" s="4">
        <f t="shared" si="119"/>
        <v>16.159135960811767</v>
      </c>
      <c r="Q401" s="4">
        <f t="shared" si="120"/>
        <v>12.119351970608825</v>
      </c>
      <c r="R401" s="4">
        <f>P401*諸条件!L$21</f>
        <v>10.24272188251248</v>
      </c>
      <c r="S401" s="4">
        <f t="shared" si="124"/>
        <v>14038.722778100782</v>
      </c>
      <c r="T401" s="4">
        <f t="shared" si="109"/>
        <v>7.1231551175005413E-5</v>
      </c>
      <c r="U401" s="4">
        <f t="shared" si="110"/>
        <v>5.0739338827974152E-9</v>
      </c>
      <c r="V401" s="4">
        <f t="shared" si="121"/>
        <v>3.8054504120980612E-9</v>
      </c>
      <c r="W401" s="4">
        <f t="shared" si="122"/>
        <v>9.0099326888234046E-9</v>
      </c>
    </row>
    <row r="402" spans="2:23" x14ac:dyDescent="0.15">
      <c r="B402" s="6">
        <v>19.600000000000001</v>
      </c>
      <c r="C402" s="4">
        <f t="shared" si="111"/>
        <v>162607978.06099051</v>
      </c>
      <c r="D402" s="4">
        <f t="shared" si="112"/>
        <v>162607978.06099051</v>
      </c>
      <c r="E402" s="4">
        <f t="shared" si="113"/>
        <v>1</v>
      </c>
      <c r="F402" s="4">
        <f t="shared" si="114"/>
        <v>6.1497597591732121E-9</v>
      </c>
      <c r="G402" s="7">
        <f t="shared" si="123"/>
        <v>3.7819545095546167E-17</v>
      </c>
      <c r="H402" s="7"/>
      <c r="I402" s="7"/>
      <c r="J402" s="7">
        <f t="shared" si="115"/>
        <v>0.75</v>
      </c>
      <c r="K402" s="7">
        <f t="shared" si="116"/>
        <v>0.75</v>
      </c>
      <c r="L402" s="7">
        <f t="shared" si="117"/>
        <v>4.1433681950799404</v>
      </c>
      <c r="M402" s="7">
        <f t="shared" si="118"/>
        <v>1.7757292264628315</v>
      </c>
      <c r="N402" s="16"/>
      <c r="O402" s="4">
        <v>3.92</v>
      </c>
      <c r="P402" s="4">
        <f t="shared" si="119"/>
        <v>16.242003324713366</v>
      </c>
      <c r="Q402" s="4">
        <f t="shared" si="120"/>
        <v>12.181502493535024</v>
      </c>
      <c r="R402" s="4">
        <f>P402*諸条件!L$21</f>
        <v>10.29524866139716</v>
      </c>
      <c r="S402" s="4">
        <f t="shared" si="124"/>
        <v>14795.842113123763</v>
      </c>
      <c r="T402" s="4">
        <f t="shared" si="109"/>
        <v>6.7586555219659324E-5</v>
      </c>
      <c r="U402" s="4">
        <f t="shared" si="110"/>
        <v>4.5679424464600589E-9</v>
      </c>
      <c r="V402" s="4">
        <f t="shared" si="121"/>
        <v>3.4259568348450443E-9</v>
      </c>
      <c r="W402" s="4">
        <f t="shared" si="122"/>
        <v>8.1114289069792537E-9</v>
      </c>
    </row>
    <row r="403" spans="2:23" x14ac:dyDescent="0.15">
      <c r="B403" s="6">
        <v>19.7</v>
      </c>
      <c r="C403" s="4">
        <f t="shared" si="111"/>
        <v>179709608.40008926</v>
      </c>
      <c r="D403" s="4">
        <f t="shared" si="112"/>
        <v>179709608.40008926</v>
      </c>
      <c r="E403" s="4">
        <f t="shared" si="113"/>
        <v>1</v>
      </c>
      <c r="F403" s="4">
        <f t="shared" si="114"/>
        <v>5.5645327420317456E-9</v>
      </c>
      <c r="G403" s="7">
        <f t="shared" si="123"/>
        <v>3.096402463714334E-17</v>
      </c>
      <c r="H403" s="7"/>
      <c r="I403" s="7"/>
      <c r="J403" s="7">
        <f t="shared" si="115"/>
        <v>0.75</v>
      </c>
      <c r="K403" s="7">
        <f t="shared" si="116"/>
        <v>0.75</v>
      </c>
      <c r="L403" s="7">
        <f t="shared" si="117"/>
        <v>4.1433681950799404</v>
      </c>
      <c r="M403" s="7">
        <f t="shared" si="118"/>
        <v>1.7757292264628315</v>
      </c>
      <c r="N403" s="16"/>
      <c r="O403" s="4">
        <v>3.94</v>
      </c>
      <c r="P403" s="4">
        <f t="shared" si="119"/>
        <v>16.324870688614965</v>
      </c>
      <c r="Q403" s="4">
        <f t="shared" si="120"/>
        <v>12.243653016461224</v>
      </c>
      <c r="R403" s="4">
        <f>P403*諸条件!L$21</f>
        <v>10.34777544028184</v>
      </c>
      <c r="S403" s="4">
        <f t="shared" si="124"/>
        <v>15593.7934881612</v>
      </c>
      <c r="T403" s="4">
        <f t="shared" si="109"/>
        <v>6.4128077671363258E-5</v>
      </c>
      <c r="U403" s="4">
        <f t="shared" si="110"/>
        <v>4.1124103458243989E-9</v>
      </c>
      <c r="V403" s="4">
        <f t="shared" si="121"/>
        <v>3.0843077593682991E-9</v>
      </c>
      <c r="W403" s="4">
        <f t="shared" si="122"/>
        <v>7.3025272422885053E-9</v>
      </c>
    </row>
    <row r="404" spans="2:23" x14ac:dyDescent="0.15">
      <c r="B404" s="6">
        <v>19.8</v>
      </c>
      <c r="C404" s="4">
        <f t="shared" si="111"/>
        <v>198609832.90254205</v>
      </c>
      <c r="D404" s="4">
        <f t="shared" si="112"/>
        <v>198609832.90254205</v>
      </c>
      <c r="E404" s="4">
        <f t="shared" si="113"/>
        <v>1</v>
      </c>
      <c r="F404" s="4">
        <f t="shared" si="114"/>
        <v>5.0349974388765558E-9</v>
      </c>
      <c r="G404" s="7">
        <f t="shared" si="123"/>
        <v>2.5351199209493477E-17</v>
      </c>
      <c r="H404" s="7"/>
      <c r="I404" s="7"/>
      <c r="J404" s="7">
        <f t="shared" si="115"/>
        <v>0.75</v>
      </c>
      <c r="K404" s="7">
        <f t="shared" si="116"/>
        <v>0.75</v>
      </c>
      <c r="L404" s="7">
        <f t="shared" si="117"/>
        <v>4.1433681950799404</v>
      </c>
      <c r="M404" s="7">
        <f t="shared" si="118"/>
        <v>1.7757292264628315</v>
      </c>
      <c r="N404" s="16"/>
      <c r="O404" s="4">
        <v>3.96</v>
      </c>
      <c r="P404" s="4">
        <f t="shared" si="119"/>
        <v>16.407738052516564</v>
      </c>
      <c r="Q404" s="4">
        <f t="shared" si="120"/>
        <v>12.305803539387423</v>
      </c>
      <c r="R404" s="4">
        <f>P404*諸条件!L$21</f>
        <v>10.40030221916652</v>
      </c>
      <c r="S404" s="4">
        <f t="shared" si="124"/>
        <v>16434.779007170811</v>
      </c>
      <c r="T404" s="4">
        <f t="shared" si="109"/>
        <v>6.0846574180503477E-5</v>
      </c>
      <c r="U404" s="4">
        <f t="shared" si="110"/>
        <v>3.7023055895035123E-9</v>
      </c>
      <c r="V404" s="4">
        <f t="shared" si="121"/>
        <v>2.7767291921276344E-9</v>
      </c>
      <c r="W404" s="4">
        <f t="shared" si="122"/>
        <v>6.5742922405780889E-9</v>
      </c>
    </row>
    <row r="405" spans="2:23" x14ac:dyDescent="0.15">
      <c r="B405" s="6">
        <v>19.899999999999999</v>
      </c>
      <c r="C405" s="4">
        <f t="shared" si="111"/>
        <v>219497811.36775291</v>
      </c>
      <c r="D405" s="4">
        <f t="shared" si="112"/>
        <v>219497811.36775291</v>
      </c>
      <c r="E405" s="4">
        <f t="shared" si="113"/>
        <v>1</v>
      </c>
      <c r="F405" s="4">
        <f t="shared" si="114"/>
        <v>4.5558540824107415E-9</v>
      </c>
      <c r="G405" s="7">
        <f t="shared" si="123"/>
        <v>2.0755806420218619E-17</v>
      </c>
      <c r="H405" s="7"/>
      <c r="I405" s="7"/>
      <c r="J405" s="7">
        <f t="shared" si="115"/>
        <v>0.75</v>
      </c>
      <c r="K405" s="7">
        <f t="shared" si="116"/>
        <v>0.75</v>
      </c>
      <c r="L405" s="7">
        <f t="shared" si="117"/>
        <v>4.1433681950799404</v>
      </c>
      <c r="M405" s="7">
        <f t="shared" si="118"/>
        <v>1.7757292264628315</v>
      </c>
      <c r="N405" s="16"/>
      <c r="O405" s="4">
        <v>3.98</v>
      </c>
      <c r="P405" s="4">
        <f t="shared" si="119"/>
        <v>16.490605416418163</v>
      </c>
      <c r="Q405" s="4">
        <f t="shared" si="120"/>
        <v>12.367954062313622</v>
      </c>
      <c r="R405" s="4">
        <f>P405*諸条件!L$21</f>
        <v>10.452828998051199</v>
      </c>
      <c r="S405" s="4">
        <f t="shared" si="124"/>
        <v>17321.119535305203</v>
      </c>
      <c r="T405" s="4">
        <f t="shared" si="109"/>
        <v>5.7732988792192394E-5</v>
      </c>
      <c r="U405" s="4">
        <f t="shared" si="110"/>
        <v>3.3330979948794126E-9</v>
      </c>
      <c r="V405" s="4">
        <f t="shared" si="121"/>
        <v>2.4998234961595593E-9</v>
      </c>
      <c r="W405" s="4">
        <f t="shared" si="122"/>
        <v>5.9186795241720343E-9</v>
      </c>
    </row>
    <row r="406" spans="2:23" x14ac:dyDescent="0.15">
      <c r="B406" s="6">
        <v>20</v>
      </c>
      <c r="C406" s="4">
        <f t="shared" si="111"/>
        <v>242582597.70489514</v>
      </c>
      <c r="D406" s="4">
        <f t="shared" si="112"/>
        <v>242582597.70489514</v>
      </c>
      <c r="E406" s="4">
        <f t="shared" si="113"/>
        <v>1</v>
      </c>
      <c r="F406" s="4">
        <f t="shared" si="114"/>
        <v>4.1223072448771157E-9</v>
      </c>
      <c r="G406" s="7">
        <f t="shared" si="123"/>
        <v>1.6993417021166355E-17</v>
      </c>
      <c r="H406" s="7"/>
      <c r="I406" s="7"/>
      <c r="J406" s="7">
        <f t="shared" si="115"/>
        <v>0.75</v>
      </c>
      <c r="K406" s="7">
        <f t="shared" si="116"/>
        <v>0.75</v>
      </c>
      <c r="L406" s="7">
        <f t="shared" si="117"/>
        <v>4.1433681950799404</v>
      </c>
      <c r="M406" s="7">
        <f t="shared" si="118"/>
        <v>1.7757292264628315</v>
      </c>
      <c r="N406" s="16"/>
      <c r="O406" s="4">
        <v>4</v>
      </c>
      <c r="P406" s="4">
        <f t="shared" si="119"/>
        <v>16.573472780319761</v>
      </c>
      <c r="Q406" s="4">
        <f t="shared" si="120"/>
        <v>12.430104585239821</v>
      </c>
      <c r="R406" s="4">
        <f>P406*諸条件!L$21</f>
        <v>10.505355776935877</v>
      </c>
      <c r="S406" s="4">
        <f t="shared" si="124"/>
        <v>18255.261103796256</v>
      </c>
      <c r="T406" s="4">
        <f t="shared" si="109"/>
        <v>5.4778728954583175E-5</v>
      </c>
      <c r="U406" s="4">
        <f t="shared" si="110"/>
        <v>3.0007091458796891E-9</v>
      </c>
      <c r="V406" s="4">
        <f t="shared" si="121"/>
        <v>2.250531859409767E-9</v>
      </c>
      <c r="W406" s="4">
        <f t="shared" si="122"/>
        <v>5.3284469304528842E-9</v>
      </c>
    </row>
    <row r="407" spans="2:23" x14ac:dyDescent="0.15">
      <c r="B407" s="6"/>
      <c r="G407" s="7"/>
      <c r="H407" s="7"/>
      <c r="I407" s="7"/>
      <c r="J407" s="7"/>
      <c r="K407" s="7"/>
      <c r="L407" s="7"/>
      <c r="M407" s="7"/>
      <c r="N407" s="16"/>
    </row>
    <row r="408" spans="2:23" x14ac:dyDescent="0.15">
      <c r="B408" s="6"/>
      <c r="G408" s="7"/>
      <c r="H408" s="7"/>
      <c r="I408" s="7"/>
      <c r="J408" s="7"/>
      <c r="K408" s="7"/>
      <c r="L408" s="7"/>
      <c r="M408" s="7"/>
      <c r="N408" s="16"/>
    </row>
    <row r="409" spans="2:23" x14ac:dyDescent="0.15">
      <c r="B409" s="6"/>
      <c r="G409" s="7"/>
      <c r="H409" s="7"/>
      <c r="I409" s="7"/>
      <c r="J409" s="7"/>
      <c r="K409" s="7"/>
      <c r="L409" s="7"/>
      <c r="M409" s="7"/>
      <c r="N409" s="16"/>
    </row>
    <row r="410" spans="2:23" x14ac:dyDescent="0.15">
      <c r="B410" s="6"/>
      <c r="G410" s="7"/>
      <c r="H410" s="7"/>
      <c r="I410" s="7"/>
      <c r="J410" s="7"/>
      <c r="K410" s="7"/>
      <c r="L410" s="7"/>
      <c r="M410" s="7"/>
      <c r="N410" s="16"/>
    </row>
    <row r="411" spans="2:23" x14ac:dyDescent="0.15">
      <c r="B411" s="6"/>
      <c r="G411" s="7"/>
      <c r="H411" s="7"/>
      <c r="I411" s="7"/>
      <c r="J411" s="7"/>
      <c r="K411" s="7"/>
      <c r="L411" s="7"/>
      <c r="M411" s="7"/>
      <c r="N411" s="16"/>
    </row>
    <row r="412" spans="2:23" x14ac:dyDescent="0.15">
      <c r="B412" s="6"/>
      <c r="G412" s="7"/>
      <c r="H412" s="7"/>
      <c r="I412" s="7"/>
      <c r="J412" s="7"/>
      <c r="K412" s="7"/>
      <c r="L412" s="7"/>
      <c r="M412" s="7"/>
      <c r="N412" s="16"/>
    </row>
    <row r="413" spans="2:23" x14ac:dyDescent="0.15">
      <c r="B413" s="6"/>
      <c r="G413" s="7"/>
      <c r="H413" s="7"/>
      <c r="I413" s="7"/>
      <c r="J413" s="7"/>
      <c r="K413" s="7"/>
      <c r="L413" s="7"/>
      <c r="M413" s="7"/>
      <c r="N413" s="16"/>
    </row>
    <row r="414" spans="2:23" x14ac:dyDescent="0.15">
      <c r="B414" s="6"/>
      <c r="G414" s="7"/>
      <c r="H414" s="7"/>
      <c r="I414" s="7"/>
      <c r="J414" s="7"/>
      <c r="K414" s="7"/>
      <c r="L414" s="7"/>
      <c r="M414" s="7"/>
      <c r="N414" s="16"/>
    </row>
    <row r="415" spans="2:23" x14ac:dyDescent="0.15">
      <c r="B415" s="6"/>
      <c r="G415" s="7"/>
      <c r="H415" s="7"/>
      <c r="I415" s="7"/>
      <c r="J415" s="7"/>
      <c r="K415" s="7"/>
      <c r="L415" s="7"/>
      <c r="M415" s="7"/>
      <c r="N415" s="16"/>
    </row>
    <row r="416" spans="2:23" x14ac:dyDescent="0.15">
      <c r="B416" s="6"/>
      <c r="G416" s="7"/>
      <c r="H416" s="7"/>
      <c r="I416" s="7"/>
      <c r="J416" s="7"/>
      <c r="K416" s="7"/>
      <c r="L416" s="7"/>
      <c r="M416" s="7"/>
      <c r="N416" s="16"/>
    </row>
    <row r="417" spans="2:14" x14ac:dyDescent="0.15">
      <c r="B417" s="6"/>
      <c r="G417" s="7"/>
      <c r="H417" s="7"/>
      <c r="I417" s="7"/>
      <c r="J417" s="7"/>
      <c r="K417" s="7"/>
      <c r="L417" s="7"/>
      <c r="M417" s="7"/>
      <c r="N417" s="16"/>
    </row>
    <row r="418" spans="2:14" x14ac:dyDescent="0.15">
      <c r="B418" s="6"/>
      <c r="G418" s="7"/>
      <c r="H418" s="7"/>
      <c r="I418" s="7"/>
      <c r="J418" s="7"/>
      <c r="K418" s="7"/>
      <c r="L418" s="7"/>
      <c r="M418" s="7"/>
      <c r="N418" s="16"/>
    </row>
    <row r="419" spans="2:14" x14ac:dyDescent="0.15">
      <c r="B419" s="6"/>
      <c r="G419" s="7"/>
      <c r="H419" s="7"/>
      <c r="I419" s="7"/>
      <c r="J419" s="7"/>
      <c r="K419" s="7"/>
      <c r="L419" s="7"/>
      <c r="M419" s="7"/>
      <c r="N419" s="16"/>
    </row>
    <row r="420" spans="2:14" x14ac:dyDescent="0.15">
      <c r="B420" s="6"/>
      <c r="G420" s="7"/>
      <c r="H420" s="7"/>
      <c r="I420" s="7"/>
      <c r="J420" s="7"/>
      <c r="K420" s="7"/>
      <c r="L420" s="7"/>
      <c r="M420" s="7"/>
      <c r="N420" s="16"/>
    </row>
    <row r="421" spans="2:14" x14ac:dyDescent="0.15">
      <c r="B421" s="6"/>
      <c r="G421" s="7"/>
      <c r="H421" s="7"/>
      <c r="I421" s="7"/>
      <c r="J421" s="7"/>
      <c r="K421" s="7"/>
      <c r="L421" s="7"/>
      <c r="M421" s="7"/>
      <c r="N421" s="16"/>
    </row>
    <row r="422" spans="2:14" x14ac:dyDescent="0.15">
      <c r="B422" s="6"/>
      <c r="G422" s="7"/>
      <c r="H422" s="7"/>
      <c r="I422" s="7"/>
      <c r="J422" s="7"/>
      <c r="K422" s="7"/>
      <c r="L422" s="7"/>
      <c r="M422" s="7"/>
      <c r="N422" s="16"/>
    </row>
    <row r="423" spans="2:14" x14ac:dyDescent="0.15">
      <c r="B423" s="6"/>
      <c r="G423" s="7"/>
      <c r="H423" s="7"/>
      <c r="I423" s="7"/>
      <c r="J423" s="7"/>
      <c r="K423" s="7"/>
      <c r="L423" s="7"/>
      <c r="M423" s="7"/>
      <c r="N423" s="16"/>
    </row>
    <row r="424" spans="2:14" x14ac:dyDescent="0.15">
      <c r="B424" s="6"/>
      <c r="G424" s="7"/>
      <c r="H424" s="7"/>
      <c r="I424" s="7"/>
      <c r="J424" s="7"/>
      <c r="K424" s="7"/>
      <c r="L424" s="7"/>
      <c r="M424" s="7"/>
      <c r="N424" s="16"/>
    </row>
    <row r="425" spans="2:14" x14ac:dyDescent="0.15">
      <c r="B425" s="6"/>
      <c r="G425" s="7"/>
      <c r="H425" s="7"/>
      <c r="I425" s="7"/>
      <c r="J425" s="7"/>
      <c r="K425" s="7"/>
      <c r="L425" s="7"/>
      <c r="M425" s="7"/>
      <c r="N425" s="16"/>
    </row>
    <row r="426" spans="2:14" x14ac:dyDescent="0.15">
      <c r="B426" s="6"/>
      <c r="G426" s="7"/>
      <c r="H426" s="7"/>
      <c r="I426" s="7"/>
      <c r="J426" s="7"/>
      <c r="K426" s="7"/>
      <c r="L426" s="7"/>
      <c r="M426" s="7"/>
      <c r="N426" s="16"/>
    </row>
    <row r="427" spans="2:14" x14ac:dyDescent="0.15">
      <c r="B427" s="6"/>
      <c r="G427" s="7"/>
      <c r="H427" s="7"/>
      <c r="I427" s="7"/>
      <c r="J427" s="7"/>
      <c r="K427" s="7"/>
      <c r="L427" s="7"/>
      <c r="M427" s="7"/>
      <c r="N427" s="16"/>
    </row>
    <row r="428" spans="2:14" x14ac:dyDescent="0.15">
      <c r="B428" s="6"/>
      <c r="G428" s="7"/>
      <c r="H428" s="7"/>
      <c r="I428" s="7"/>
      <c r="J428" s="7"/>
      <c r="K428" s="7"/>
      <c r="L428" s="7"/>
      <c r="M428" s="7"/>
      <c r="N428" s="16"/>
    </row>
    <row r="429" spans="2:14" x14ac:dyDescent="0.15">
      <c r="B429" s="6"/>
      <c r="G429" s="7"/>
      <c r="H429" s="7"/>
      <c r="I429" s="7"/>
      <c r="J429" s="7"/>
      <c r="K429" s="7"/>
      <c r="L429" s="7"/>
      <c r="M429" s="7"/>
      <c r="N429" s="16"/>
    </row>
    <row r="430" spans="2:14" x14ac:dyDescent="0.15">
      <c r="B430" s="6"/>
      <c r="G430" s="7"/>
      <c r="H430" s="7"/>
      <c r="I430" s="7"/>
      <c r="J430" s="7"/>
      <c r="K430" s="7"/>
      <c r="L430" s="7"/>
      <c r="M430" s="7"/>
      <c r="N430" s="16"/>
    </row>
    <row r="431" spans="2:14" x14ac:dyDescent="0.15">
      <c r="B431" s="6"/>
      <c r="G431" s="7"/>
      <c r="H431" s="7"/>
      <c r="I431" s="7"/>
      <c r="J431" s="7"/>
      <c r="K431" s="7"/>
      <c r="L431" s="7"/>
      <c r="M431" s="7"/>
      <c r="N431" s="16"/>
    </row>
    <row r="432" spans="2:14" x14ac:dyDescent="0.15">
      <c r="B432" s="6"/>
      <c r="G432" s="7"/>
      <c r="H432" s="7"/>
      <c r="I432" s="7"/>
      <c r="J432" s="7"/>
      <c r="K432" s="7"/>
      <c r="L432" s="7"/>
      <c r="M432" s="7"/>
      <c r="N432" s="16"/>
    </row>
    <row r="433" spans="2:14" x14ac:dyDescent="0.15">
      <c r="B433" s="6"/>
      <c r="G433" s="7"/>
      <c r="H433" s="7"/>
      <c r="I433" s="7"/>
      <c r="J433" s="7"/>
      <c r="K433" s="7"/>
      <c r="L433" s="7"/>
      <c r="M433" s="7"/>
      <c r="N433" s="16"/>
    </row>
    <row r="434" spans="2:14" x14ac:dyDescent="0.15">
      <c r="B434" s="6"/>
      <c r="G434" s="7"/>
      <c r="H434" s="7"/>
      <c r="I434" s="7"/>
      <c r="J434" s="7"/>
      <c r="K434" s="7"/>
      <c r="L434" s="7"/>
      <c r="M434" s="7"/>
      <c r="N434" s="16"/>
    </row>
    <row r="435" spans="2:14" x14ac:dyDescent="0.15">
      <c r="B435" s="6"/>
      <c r="G435" s="7"/>
      <c r="H435" s="7"/>
      <c r="I435" s="7"/>
      <c r="J435" s="7"/>
      <c r="K435" s="7"/>
      <c r="L435" s="7"/>
      <c r="M435" s="7"/>
      <c r="N435" s="16"/>
    </row>
    <row r="436" spans="2:14" x14ac:dyDescent="0.15">
      <c r="B436" s="6"/>
      <c r="G436" s="7"/>
      <c r="H436" s="7"/>
      <c r="I436" s="7"/>
      <c r="J436" s="7"/>
      <c r="K436" s="7"/>
      <c r="L436" s="7"/>
      <c r="M436" s="7"/>
      <c r="N436" s="16"/>
    </row>
    <row r="437" spans="2:14" x14ac:dyDescent="0.15">
      <c r="B437" s="6"/>
      <c r="G437" s="7"/>
      <c r="H437" s="7"/>
      <c r="I437" s="7"/>
      <c r="J437" s="7"/>
      <c r="K437" s="7"/>
      <c r="L437" s="7"/>
      <c r="M437" s="7"/>
      <c r="N437" s="16"/>
    </row>
    <row r="438" spans="2:14" x14ac:dyDescent="0.15">
      <c r="B438" s="6"/>
      <c r="G438" s="7"/>
      <c r="H438" s="7"/>
      <c r="I438" s="7"/>
      <c r="J438" s="7"/>
      <c r="K438" s="7"/>
      <c r="L438" s="7"/>
      <c r="M438" s="7"/>
      <c r="N438" s="16"/>
    </row>
    <row r="439" spans="2:14" x14ac:dyDescent="0.15">
      <c r="B439" s="6"/>
      <c r="G439" s="7"/>
      <c r="H439" s="7"/>
      <c r="I439" s="7"/>
      <c r="J439" s="7"/>
      <c r="K439" s="7"/>
      <c r="L439" s="7"/>
      <c r="M439" s="7"/>
      <c r="N439" s="16"/>
    </row>
    <row r="440" spans="2:14" x14ac:dyDescent="0.15">
      <c r="B440" s="6"/>
      <c r="G440" s="7"/>
      <c r="H440" s="7"/>
      <c r="I440" s="7"/>
      <c r="J440" s="7"/>
      <c r="K440" s="7"/>
      <c r="L440" s="7"/>
      <c r="M440" s="7"/>
      <c r="N440" s="16"/>
    </row>
    <row r="441" spans="2:14" x14ac:dyDescent="0.15">
      <c r="B441" s="6"/>
      <c r="G441" s="7"/>
      <c r="H441" s="7"/>
      <c r="I441" s="7"/>
      <c r="J441" s="7"/>
      <c r="K441" s="7"/>
      <c r="L441" s="7"/>
      <c r="M441" s="7"/>
      <c r="N441" s="16"/>
    </row>
    <row r="442" spans="2:14" x14ac:dyDescent="0.15">
      <c r="B442" s="6"/>
      <c r="G442" s="7"/>
      <c r="H442" s="7"/>
      <c r="I442" s="7"/>
      <c r="J442" s="7"/>
      <c r="K442" s="7"/>
      <c r="L442" s="7"/>
      <c r="M442" s="7"/>
      <c r="N442" s="16"/>
    </row>
    <row r="443" spans="2:14" x14ac:dyDescent="0.15">
      <c r="B443" s="6"/>
      <c r="G443" s="7"/>
      <c r="H443" s="7"/>
      <c r="I443" s="7"/>
      <c r="J443" s="7"/>
      <c r="K443" s="7"/>
      <c r="L443" s="7"/>
      <c r="M443" s="7"/>
      <c r="N443" s="16"/>
    </row>
    <row r="444" spans="2:14" x14ac:dyDescent="0.15">
      <c r="B444" s="6"/>
      <c r="G444" s="7"/>
      <c r="H444" s="7"/>
      <c r="I444" s="7"/>
      <c r="J444" s="7"/>
      <c r="K444" s="7"/>
      <c r="L444" s="7"/>
      <c r="M444" s="7"/>
      <c r="N444" s="16"/>
    </row>
    <row r="445" spans="2:14" x14ac:dyDescent="0.15">
      <c r="B445" s="6"/>
      <c r="G445" s="7"/>
      <c r="H445" s="7"/>
      <c r="I445" s="7"/>
      <c r="J445" s="7"/>
      <c r="K445" s="7"/>
      <c r="L445" s="7"/>
      <c r="M445" s="7"/>
      <c r="N445" s="16"/>
    </row>
    <row r="446" spans="2:14" x14ac:dyDescent="0.15">
      <c r="B446" s="6"/>
      <c r="G446" s="7"/>
      <c r="H446" s="7"/>
      <c r="I446" s="7"/>
      <c r="J446" s="7"/>
      <c r="K446" s="7"/>
      <c r="L446" s="7"/>
      <c r="M446" s="7"/>
      <c r="N446" s="16"/>
    </row>
    <row r="447" spans="2:14" x14ac:dyDescent="0.15">
      <c r="B447" s="6"/>
      <c r="G447" s="7"/>
      <c r="H447" s="7"/>
      <c r="I447" s="7"/>
      <c r="J447" s="7"/>
      <c r="K447" s="7"/>
      <c r="L447" s="7"/>
      <c r="M447" s="7"/>
      <c r="N447" s="16"/>
    </row>
    <row r="448" spans="2:14" x14ac:dyDescent="0.15">
      <c r="B448" s="6"/>
      <c r="G448" s="7"/>
      <c r="H448" s="7"/>
      <c r="I448" s="7"/>
      <c r="J448" s="7"/>
      <c r="K448" s="7"/>
      <c r="L448" s="7"/>
      <c r="M448" s="7"/>
      <c r="N448" s="16"/>
    </row>
    <row r="449" spans="2:14" x14ac:dyDescent="0.15">
      <c r="B449" s="6"/>
      <c r="G449" s="7"/>
      <c r="H449" s="7"/>
      <c r="I449" s="7"/>
      <c r="J449" s="7"/>
      <c r="K449" s="7"/>
      <c r="L449" s="7"/>
      <c r="M449" s="7"/>
      <c r="N449" s="16"/>
    </row>
    <row r="450" spans="2:14" x14ac:dyDescent="0.15">
      <c r="B450" s="6"/>
      <c r="G450" s="7"/>
      <c r="H450" s="7"/>
      <c r="I450" s="7"/>
      <c r="J450" s="7"/>
      <c r="K450" s="7"/>
      <c r="L450" s="7"/>
      <c r="M450" s="7"/>
      <c r="N450" s="16"/>
    </row>
    <row r="451" spans="2:14" x14ac:dyDescent="0.15">
      <c r="B451" s="6"/>
      <c r="G451" s="7"/>
      <c r="H451" s="7"/>
      <c r="I451" s="7"/>
      <c r="J451" s="7"/>
      <c r="K451" s="7"/>
      <c r="L451" s="7"/>
      <c r="M451" s="7"/>
      <c r="N451" s="16"/>
    </row>
    <row r="452" spans="2:14" x14ac:dyDescent="0.15">
      <c r="B452" s="6"/>
      <c r="G452" s="7"/>
      <c r="H452" s="7"/>
      <c r="I452" s="7"/>
      <c r="J452" s="7"/>
      <c r="K452" s="7"/>
      <c r="L452" s="7"/>
      <c r="M452" s="7"/>
      <c r="N452" s="16"/>
    </row>
    <row r="453" spans="2:14" x14ac:dyDescent="0.15">
      <c r="B453" s="6"/>
      <c r="G453" s="7"/>
      <c r="H453" s="7"/>
      <c r="I453" s="7"/>
      <c r="J453" s="7"/>
      <c r="K453" s="7"/>
      <c r="L453" s="7"/>
      <c r="M453" s="7"/>
      <c r="N453" s="16"/>
    </row>
    <row r="454" spans="2:14" x14ac:dyDescent="0.15">
      <c r="B454" s="6"/>
      <c r="G454" s="7"/>
      <c r="H454" s="7"/>
      <c r="I454" s="7"/>
      <c r="J454" s="7"/>
      <c r="K454" s="7"/>
      <c r="L454" s="7"/>
      <c r="M454" s="7"/>
      <c r="N454" s="16"/>
    </row>
    <row r="455" spans="2:14" x14ac:dyDescent="0.15">
      <c r="B455" s="6"/>
      <c r="G455" s="7"/>
      <c r="H455" s="7"/>
      <c r="I455" s="7"/>
      <c r="J455" s="7"/>
      <c r="K455" s="7"/>
      <c r="L455" s="7"/>
      <c r="M455" s="7"/>
      <c r="N455" s="16"/>
    </row>
    <row r="456" spans="2:14" x14ac:dyDescent="0.15">
      <c r="B456" s="6"/>
      <c r="G456" s="7"/>
      <c r="H456" s="7"/>
      <c r="I456" s="7"/>
      <c r="J456" s="7"/>
      <c r="K456" s="7"/>
      <c r="L456" s="7"/>
      <c r="M456" s="7"/>
      <c r="N456" s="16"/>
    </row>
    <row r="457" spans="2:14" x14ac:dyDescent="0.15">
      <c r="B457" s="6"/>
      <c r="G457" s="7"/>
      <c r="H457" s="7"/>
      <c r="I457" s="7"/>
      <c r="J457" s="7"/>
      <c r="K457" s="7"/>
      <c r="L457" s="7"/>
      <c r="M457" s="7"/>
      <c r="N457" s="16"/>
    </row>
    <row r="458" spans="2:14" x14ac:dyDescent="0.15">
      <c r="B458" s="6"/>
      <c r="G458" s="7"/>
      <c r="H458" s="7"/>
      <c r="I458" s="7"/>
      <c r="J458" s="7"/>
      <c r="K458" s="7"/>
      <c r="L458" s="7"/>
      <c r="M458" s="7"/>
      <c r="N458" s="16"/>
    </row>
    <row r="459" spans="2:14" x14ac:dyDescent="0.15">
      <c r="B459" s="6"/>
      <c r="G459" s="7"/>
      <c r="H459" s="7"/>
      <c r="I459" s="7"/>
      <c r="J459" s="7"/>
      <c r="K459" s="7"/>
      <c r="L459" s="7"/>
      <c r="M459" s="7"/>
      <c r="N459" s="16"/>
    </row>
    <row r="460" spans="2:14" x14ac:dyDescent="0.15">
      <c r="B460" s="6"/>
      <c r="G460" s="7"/>
      <c r="H460" s="7"/>
      <c r="I460" s="7"/>
      <c r="J460" s="7"/>
      <c r="K460" s="7"/>
      <c r="L460" s="7"/>
      <c r="M460" s="7"/>
      <c r="N460" s="16"/>
    </row>
    <row r="461" spans="2:14" x14ac:dyDescent="0.15">
      <c r="B461" s="6"/>
      <c r="G461" s="7"/>
      <c r="H461" s="7"/>
      <c r="I461" s="7"/>
      <c r="J461" s="7"/>
      <c r="K461" s="7"/>
      <c r="L461" s="7"/>
      <c r="M461" s="7"/>
      <c r="N461" s="16"/>
    </row>
    <row r="462" spans="2:14" x14ac:dyDescent="0.15">
      <c r="B462" s="6"/>
      <c r="G462" s="7"/>
      <c r="H462" s="7"/>
      <c r="I462" s="7"/>
      <c r="J462" s="7"/>
      <c r="K462" s="7"/>
      <c r="L462" s="7"/>
      <c r="M462" s="7"/>
      <c r="N462" s="16"/>
    </row>
    <row r="463" spans="2:14" x14ac:dyDescent="0.15">
      <c r="B463" s="6"/>
      <c r="G463" s="7"/>
      <c r="H463" s="7"/>
      <c r="I463" s="7"/>
      <c r="J463" s="7"/>
      <c r="K463" s="7"/>
      <c r="L463" s="7"/>
      <c r="M463" s="7"/>
      <c r="N463" s="16"/>
    </row>
    <row r="464" spans="2:14" x14ac:dyDescent="0.15">
      <c r="B464" s="6"/>
      <c r="G464" s="7"/>
      <c r="H464" s="7"/>
      <c r="I464" s="7"/>
      <c r="J464" s="7"/>
      <c r="K464" s="7"/>
      <c r="L464" s="7"/>
      <c r="M464" s="7"/>
      <c r="N464" s="16"/>
    </row>
    <row r="465" spans="2:14" x14ac:dyDescent="0.15">
      <c r="B465" s="6"/>
      <c r="G465" s="7"/>
      <c r="H465" s="7"/>
      <c r="I465" s="7"/>
      <c r="J465" s="7"/>
      <c r="K465" s="7"/>
      <c r="L465" s="7"/>
      <c r="M465" s="7"/>
      <c r="N465" s="16"/>
    </row>
    <row r="466" spans="2:14" x14ac:dyDescent="0.15">
      <c r="B466" s="6"/>
      <c r="G466" s="7"/>
      <c r="H466" s="7"/>
      <c r="I466" s="7"/>
      <c r="J466" s="7"/>
      <c r="K466" s="7"/>
      <c r="L466" s="7"/>
      <c r="M466" s="7"/>
      <c r="N466" s="16"/>
    </row>
    <row r="467" spans="2:14" x14ac:dyDescent="0.15">
      <c r="B467" s="6"/>
      <c r="G467" s="7"/>
      <c r="H467" s="7"/>
      <c r="I467" s="7"/>
      <c r="J467" s="7"/>
      <c r="K467" s="7"/>
      <c r="L467" s="7"/>
      <c r="M467" s="7"/>
      <c r="N467" s="16"/>
    </row>
    <row r="468" spans="2:14" x14ac:dyDescent="0.15">
      <c r="B468" s="6"/>
      <c r="G468" s="7"/>
      <c r="H468" s="7"/>
      <c r="I468" s="7"/>
      <c r="J468" s="7"/>
      <c r="K468" s="7"/>
      <c r="L468" s="7"/>
      <c r="M468" s="7"/>
      <c r="N468" s="16"/>
    </row>
    <row r="469" spans="2:14" x14ac:dyDescent="0.15">
      <c r="B469" s="6"/>
      <c r="G469" s="7"/>
      <c r="H469" s="7"/>
      <c r="I469" s="7"/>
      <c r="J469" s="7"/>
      <c r="K469" s="7"/>
      <c r="L469" s="7"/>
      <c r="M469" s="7"/>
      <c r="N469" s="16"/>
    </row>
    <row r="470" spans="2:14" x14ac:dyDescent="0.15">
      <c r="B470" s="6"/>
      <c r="G470" s="7"/>
      <c r="H470" s="7"/>
      <c r="I470" s="7"/>
      <c r="J470" s="7"/>
      <c r="K470" s="7"/>
      <c r="L470" s="7"/>
      <c r="M470" s="7"/>
      <c r="N470" s="16"/>
    </row>
    <row r="471" spans="2:14" x14ac:dyDescent="0.15">
      <c r="B471" s="6"/>
      <c r="G471" s="7"/>
      <c r="H471" s="7"/>
      <c r="I471" s="7"/>
      <c r="J471" s="7"/>
      <c r="K471" s="7"/>
      <c r="L471" s="7"/>
      <c r="M471" s="7"/>
      <c r="N471" s="16"/>
    </row>
    <row r="472" spans="2:14" x14ac:dyDescent="0.15">
      <c r="B472" s="6"/>
      <c r="G472" s="7"/>
      <c r="H472" s="7"/>
      <c r="I472" s="7"/>
      <c r="J472" s="7"/>
      <c r="K472" s="7"/>
      <c r="L472" s="7"/>
      <c r="M472" s="7"/>
      <c r="N472" s="16"/>
    </row>
    <row r="473" spans="2:14" x14ac:dyDescent="0.15">
      <c r="B473" s="6"/>
      <c r="G473" s="7"/>
      <c r="H473" s="7"/>
      <c r="I473" s="7"/>
      <c r="J473" s="7"/>
      <c r="K473" s="7"/>
      <c r="L473" s="7"/>
      <c r="M473" s="7"/>
      <c r="N473" s="16"/>
    </row>
  </sheetData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3"/>
  <sheetViews>
    <sheetView zoomScale="85" zoomScaleNormal="85" workbookViewId="0">
      <selection activeCell="C3" sqref="C3"/>
    </sheetView>
  </sheetViews>
  <sheetFormatPr defaultRowHeight="13.5" x14ac:dyDescent="0.15"/>
  <cols>
    <col min="1" max="1" width="12.75" bestFit="1" customWidth="1"/>
    <col min="2" max="2" width="12.75" customWidth="1"/>
    <col min="3" max="4" width="11.625" bestFit="1" customWidth="1"/>
    <col min="6" max="8" width="13.375" bestFit="1" customWidth="1"/>
  </cols>
  <sheetData>
    <row r="1" spans="1:8" x14ac:dyDescent="0.15">
      <c r="A1" t="s">
        <v>38</v>
      </c>
      <c r="B1" t="s">
        <v>39</v>
      </c>
      <c r="C1" t="s">
        <v>1</v>
      </c>
      <c r="D1" t="s">
        <v>37</v>
      </c>
      <c r="F1" s="21" t="s">
        <v>43</v>
      </c>
      <c r="G1" t="s">
        <v>1</v>
      </c>
      <c r="H1" t="s">
        <v>37</v>
      </c>
    </row>
    <row r="3" spans="1:8" ht="14.25" x14ac:dyDescent="0.15">
      <c r="A3" s="8">
        <v>-4</v>
      </c>
      <c r="B3" s="19">
        <f>A3+4</f>
        <v>0</v>
      </c>
      <c r="C3" s="4">
        <f>'双曲線関数，孤立波形算定'!V6</f>
        <v>2.250531859409767E-9</v>
      </c>
      <c r="D3" s="4">
        <f>'双曲線関数，孤立波形算定'!W6</f>
        <v>5.3284469304528842E-9</v>
      </c>
      <c r="F3" s="20">
        <f>B53</f>
        <v>1</v>
      </c>
      <c r="G3" s="20">
        <f t="shared" ref="G3:H18" si="0">C53</f>
        <v>4.3002535562850737E-7</v>
      </c>
      <c r="H3" s="20">
        <f t="shared" si="0"/>
        <v>1.0181447894794846E-6</v>
      </c>
    </row>
    <row r="4" spans="1:8" ht="14.25" x14ac:dyDescent="0.15">
      <c r="A4" s="4">
        <v>-3.98</v>
      </c>
      <c r="B4" s="19">
        <f t="shared" ref="B4:B67" si="1">A4+4</f>
        <v>2.0000000000000018E-2</v>
      </c>
      <c r="C4" s="4">
        <f>'双曲線関数，孤立波形算定'!V7</f>
        <v>2.4998234961595593E-9</v>
      </c>
      <c r="D4" s="4">
        <f>'双曲線関数，孤立波形算定'!W7</f>
        <v>5.9186795241720343E-9</v>
      </c>
      <c r="F4" s="20">
        <f t="shared" ref="F4:F67" si="2">B54</f>
        <v>1.02</v>
      </c>
      <c r="G4" s="20">
        <f t="shared" si="0"/>
        <v>4.7765929173196905E-7</v>
      </c>
      <c r="H4" s="20">
        <f t="shared" si="0"/>
        <v>1.1309247528266578E-6</v>
      </c>
    </row>
    <row r="5" spans="1:8" ht="14.25" x14ac:dyDescent="0.15">
      <c r="A5" s="4">
        <v>-3.96</v>
      </c>
      <c r="B5" s="19">
        <f t="shared" si="1"/>
        <v>4.0000000000000036E-2</v>
      </c>
      <c r="C5" s="4">
        <f>'双曲線関数，孤立波形算定'!V8</f>
        <v>2.7767291921276344E-9</v>
      </c>
      <c r="D5" s="4">
        <f>'双曲線関数，孤立波形算定'!W8</f>
        <v>6.5742922405780889E-9</v>
      </c>
      <c r="F5" s="20">
        <f t="shared" si="2"/>
        <v>1.04</v>
      </c>
      <c r="G5" s="20">
        <f t="shared" si="0"/>
        <v>5.3056964011307449E-7</v>
      </c>
      <c r="H5" s="20">
        <f t="shared" si="0"/>
        <v>1.2561973554968701E-6</v>
      </c>
    </row>
    <row r="6" spans="1:8" ht="14.25" x14ac:dyDescent="0.15">
      <c r="A6" s="4">
        <v>-3.94</v>
      </c>
      <c r="B6" s="19">
        <f t="shared" si="1"/>
        <v>6.0000000000000053E-2</v>
      </c>
      <c r="C6" s="4">
        <f>'双曲線関数，孤立波形算定'!V9</f>
        <v>3.0843077593682991E-9</v>
      </c>
      <c r="D6" s="4">
        <f>'双曲線関数，孤立波形算定'!W9</f>
        <v>7.3025272422885053E-9</v>
      </c>
      <c r="F6" s="20">
        <f t="shared" si="2"/>
        <v>1.06</v>
      </c>
      <c r="G6" s="20">
        <f t="shared" si="0"/>
        <v>5.8934086865365462E-7</v>
      </c>
      <c r="H6" s="20">
        <f t="shared" si="0"/>
        <v>1.3953464064230498E-6</v>
      </c>
    </row>
    <row r="7" spans="1:8" ht="14.25" x14ac:dyDescent="0.15">
      <c r="A7" s="4">
        <v>-3.92</v>
      </c>
      <c r="B7" s="19">
        <f t="shared" si="1"/>
        <v>8.0000000000000071E-2</v>
      </c>
      <c r="C7" s="4">
        <f>'双曲線関数，孤立波形算定'!V10</f>
        <v>3.4259568348450443E-9</v>
      </c>
      <c r="D7" s="4">
        <f>'双曲線関数，孤立波形算定'!W10</f>
        <v>8.1114289069792537E-9</v>
      </c>
      <c r="F7" s="20">
        <f t="shared" si="2"/>
        <v>1.08</v>
      </c>
      <c r="G7" s="20">
        <f t="shared" si="0"/>
        <v>6.5462218660686995E-7</v>
      </c>
      <c r="H7" s="20">
        <f t="shared" si="0"/>
        <v>1.549908998731766E-6</v>
      </c>
    </row>
    <row r="8" spans="1:8" ht="14.25" x14ac:dyDescent="0.15">
      <c r="A8" s="4">
        <v>-3.9</v>
      </c>
      <c r="B8" s="19">
        <f t="shared" si="1"/>
        <v>0.10000000000000009</v>
      </c>
      <c r="C8" s="4">
        <f>'双曲線関数，孤立波形算定'!V11</f>
        <v>3.8054504120980612E-9</v>
      </c>
      <c r="D8" s="4">
        <f>'双曲線関数，孤立波形算定'!W11</f>
        <v>9.0099326888234046E-9</v>
      </c>
      <c r="F8" s="20">
        <f t="shared" si="2"/>
        <v>1.1000000000000001</v>
      </c>
      <c r="G8" s="20">
        <f t="shared" si="0"/>
        <v>7.2713471596000208E-7</v>
      </c>
      <c r="H8" s="20">
        <f t="shared" si="0"/>
        <v>1.7215924889412336E-6</v>
      </c>
    </row>
    <row r="9" spans="1:8" ht="14.25" x14ac:dyDescent="0.15">
      <c r="A9" s="4">
        <v>-3.88</v>
      </c>
      <c r="B9" s="19">
        <f t="shared" si="1"/>
        <v>0.12000000000000011</v>
      </c>
      <c r="C9" s="4">
        <f>'双曲線関数，孤立波形算定'!V12</f>
        <v>4.2269805302980318E-9</v>
      </c>
      <c r="D9" s="4">
        <f>'双曲線関数，孤立波形算定'!W12</f>
        <v>1.0007963823119431E-8</v>
      </c>
      <c r="F9" s="20">
        <f t="shared" si="2"/>
        <v>1.1200000000000001</v>
      </c>
      <c r="G9" s="20">
        <f t="shared" si="0"/>
        <v>8.0767945715920496E-7</v>
      </c>
      <c r="H9" s="20">
        <f t="shared" si="0"/>
        <v>1.9122933569216463E-6</v>
      </c>
    </row>
    <row r="10" spans="1:8" ht="14.25" x14ac:dyDescent="0.15">
      <c r="A10" s="4">
        <v>-3.86</v>
      </c>
      <c r="B10" s="19">
        <f t="shared" si="1"/>
        <v>0.14000000000000012</v>
      </c>
      <c r="C10" s="4">
        <f>'双曲線関数，孤立波形算定'!V13</f>
        <v>4.6952035812001455E-9</v>
      </c>
      <c r="D10" s="4">
        <f>'双曲線関数，孤立波形算定'!W13</f>
        <v>1.1116546964440069E-8</v>
      </c>
      <c r="F10" s="20">
        <f t="shared" si="2"/>
        <v>1.1400000000000001</v>
      </c>
      <c r="G10" s="20">
        <f t="shared" si="0"/>
        <v>8.9714613718531051E-7</v>
      </c>
      <c r="H10" s="20">
        <f t="shared" si="0"/>
        <v>2.1241181549442517E-6</v>
      </c>
    </row>
    <row r="11" spans="1:8" ht="14.25" x14ac:dyDescent="0.15">
      <c r="A11" s="4">
        <v>-3.84</v>
      </c>
      <c r="B11" s="19">
        <f t="shared" si="1"/>
        <v>0.16000000000000014</v>
      </c>
      <c r="C11" s="4">
        <f>'双曲線関数，孤立波形算定'!V14</f>
        <v>5.2152917455236511E-9</v>
      </c>
      <c r="D11" s="4">
        <f>'双曲線関数，孤立波形算定'!W14</f>
        <v>1.2347927969408938E-8</v>
      </c>
      <c r="F11" s="20">
        <f t="shared" si="2"/>
        <v>1.1600000000000001</v>
      </c>
      <c r="G11" s="20">
        <f t="shared" si="0"/>
        <v>9.965230377157252E-7</v>
      </c>
      <c r="H11" s="20">
        <f t="shared" si="0"/>
        <v>2.3594067772204477E-6</v>
      </c>
    </row>
    <row r="12" spans="1:8" ht="14.25" x14ac:dyDescent="0.15">
      <c r="A12" s="4">
        <v>-3.82</v>
      </c>
      <c r="B12" s="19">
        <f t="shared" si="1"/>
        <v>0.18000000000000016</v>
      </c>
      <c r="C12" s="4">
        <f>'双曲線関数，孤立波形算定'!V15</f>
        <v>5.79299012694356E-9</v>
      </c>
      <c r="D12" s="4">
        <f>'双曲線関数，孤立波形算定'!W15</f>
        <v>1.3715709169365743E-8</v>
      </c>
      <c r="F12" s="20">
        <f t="shared" si="2"/>
        <v>1.1800000000000002</v>
      </c>
      <c r="G12" s="20">
        <f t="shared" si="0"/>
        <v>1.1069079119328992E-6</v>
      </c>
      <c r="H12" s="20">
        <f t="shared" si="0"/>
        <v>2.6207583069629267E-6</v>
      </c>
    </row>
    <row r="13" spans="1:8" ht="14.25" x14ac:dyDescent="0.15">
      <c r="A13" s="4">
        <v>-3.8</v>
      </c>
      <c r="B13" s="19">
        <f t="shared" si="1"/>
        <v>0.20000000000000018</v>
      </c>
      <c r="C13" s="4">
        <f>'双曲線関数，孤立波形算定'!V16</f>
        <v>6.4346802148197695E-9</v>
      </c>
      <c r="D13" s="4">
        <f>'双曲線関数，孤立波形算定'!W16</f>
        <v>1.5234999627196796E-8</v>
      </c>
      <c r="F13" s="20">
        <f t="shared" si="2"/>
        <v>1.2000000000000002</v>
      </c>
      <c r="G13" s="20">
        <f t="shared" si="0"/>
        <v>1.2295201105641715E-6</v>
      </c>
      <c r="H13" s="20">
        <f t="shared" si="0"/>
        <v>2.9110597264701484E-6</v>
      </c>
    </row>
    <row r="14" spans="1:8" ht="14.25" x14ac:dyDescent="0.15">
      <c r="A14" s="4">
        <v>-3.78</v>
      </c>
      <c r="B14" s="19">
        <f t="shared" si="1"/>
        <v>0.2200000000000002</v>
      </c>
      <c r="C14" s="4">
        <f>'双曲線関数，孤立波形算定'!V17</f>
        <v>7.1474503766980739E-9</v>
      </c>
      <c r="D14" s="4">
        <f>'双曲線関数，孤立波形算定'!W17</f>
        <v>1.6922582038127393E-8</v>
      </c>
      <c r="F14" s="20">
        <f t="shared" si="2"/>
        <v>1.2200000000000002</v>
      </c>
      <c r="G14" s="20">
        <f t="shared" si="0"/>
        <v>1.3657140510939622E-6</v>
      </c>
      <c r="H14" s="20">
        <f t="shared" si="0"/>
        <v>3.2335178073580018E-6</v>
      </c>
    </row>
    <row r="15" spans="1:8" ht="14.25" x14ac:dyDescent="0.15">
      <c r="A15" s="4">
        <v>-3.76</v>
      </c>
      <c r="B15" s="19">
        <f t="shared" si="1"/>
        <v>0.24000000000000021</v>
      </c>
      <c r="C15" s="4">
        <f>'双曲線関数，孤立波形算定'!V18</f>
        <v>7.9391741592714598E-9</v>
      </c>
      <c r="D15" s="4">
        <f>'双曲線関数，孤立波形算定'!W18</f>
        <v>1.8797098118129082E-8</v>
      </c>
      <c r="F15" s="20">
        <f t="shared" si="2"/>
        <v>1.2400000000000002</v>
      </c>
      <c r="G15" s="20">
        <f t="shared" si="0"/>
        <v>1.5169941789245484E-6</v>
      </c>
      <c r="H15" s="20">
        <f t="shared" si="0"/>
        <v>3.5916945331870755E-6</v>
      </c>
    </row>
    <row r="16" spans="1:8" ht="14.25" x14ac:dyDescent="0.15">
      <c r="A16" s="4">
        <v>-3.74</v>
      </c>
      <c r="B16" s="19">
        <f t="shared" si="1"/>
        <v>0.25999999999999979</v>
      </c>
      <c r="C16" s="4">
        <f>'双曲線関数，孤立波形算定'!V19</f>
        <v>8.8185972627454198E-9</v>
      </c>
      <c r="D16" s="4">
        <f>'双曲線関数，孤立波形算定'!W19</f>
        <v>2.0879254527816226E-8</v>
      </c>
      <c r="F16" s="20">
        <f t="shared" si="2"/>
        <v>1.2599999999999998</v>
      </c>
      <c r="G16" s="20">
        <f t="shared" si="0"/>
        <v>1.6850315857399431E-6</v>
      </c>
      <c r="H16" s="20">
        <f t="shared" si="0"/>
        <v>3.9895464457485699E-6</v>
      </c>
    </row>
    <row r="17" spans="1:8" ht="14.25" x14ac:dyDescent="0.15">
      <c r="A17" s="4">
        <v>-3.72</v>
      </c>
      <c r="B17" s="19">
        <f t="shared" si="1"/>
        <v>0.2799999999999998</v>
      </c>
      <c r="C17" s="4">
        <f>'双曲線関数，孤立波形算定'!V20</f>
        <v>9.7954341493608504E-9</v>
      </c>
      <c r="D17" s="4">
        <f>'双曲線関数，孤立波形算定'!W20</f>
        <v>2.3192051606549527E-8</v>
      </c>
      <c r="F17" s="20">
        <f t="shared" si="2"/>
        <v>1.2799999999999998</v>
      </c>
      <c r="G17" s="20">
        <f t="shared" si="0"/>
        <v>1.8716824686307267E-6</v>
      </c>
      <c r="H17" s="20">
        <f t="shared" si="0"/>
        <v>4.4314683496075777E-6</v>
      </c>
    </row>
    <row r="18" spans="1:8" ht="14.25" x14ac:dyDescent="0.15">
      <c r="A18" s="4">
        <v>-3.7</v>
      </c>
      <c r="B18" s="19">
        <f t="shared" si="1"/>
        <v>0.29999999999999982</v>
      </c>
      <c r="C18" s="4">
        <f>'双曲線関数，孤立波形算定'!V21</f>
        <v>1.0880475353250423E-8</v>
      </c>
      <c r="D18" s="4">
        <f>'双曲線関数，孤立波形算定'!W21</f>
        <v>2.5761037443433702E-8</v>
      </c>
      <c r="F18" s="20">
        <f t="shared" si="2"/>
        <v>1.2999999999999998</v>
      </c>
      <c r="G18" s="20">
        <f t="shared" si="0"/>
        <v>2.0790086338676626E-6</v>
      </c>
      <c r="H18" s="20">
        <f t="shared" si="0"/>
        <v>4.922341857636497E-6</v>
      </c>
    </row>
    <row r="19" spans="1:8" ht="14.25" x14ac:dyDescent="0.15">
      <c r="A19" s="4">
        <v>-3.68</v>
      </c>
      <c r="B19" s="19">
        <f t="shared" si="1"/>
        <v>0.31999999999999984</v>
      </c>
      <c r="C19" s="4">
        <f>'双曲線関数，孤立波形算定'!V22</f>
        <v>1.2085706677016278E-8</v>
      </c>
      <c r="D19" s="4">
        <f>'双曲線関数，孤立波形算定'!W22</f>
        <v>2.8614590091779722E-8</v>
      </c>
      <c r="F19" s="20">
        <f t="shared" si="2"/>
        <v>1.3199999999999998</v>
      </c>
      <c r="G19" s="20">
        <f t="shared" ref="G19:G82" si="3">C69</f>
        <v>2.3093002717937756E-6</v>
      </c>
      <c r="H19" s="20">
        <f t="shared" ref="H19:H82" si="4">D69</f>
        <v>5.4675893137370233E-6</v>
      </c>
    </row>
    <row r="20" spans="1:8" ht="14.25" x14ac:dyDescent="0.15">
      <c r="A20" s="4">
        <v>-3.66</v>
      </c>
      <c r="B20" s="19">
        <f t="shared" si="1"/>
        <v>0.33999999999999986</v>
      </c>
      <c r="C20" s="4">
        <f>'双曲線関数，孤立波形算定'!V23</f>
        <v>1.342444159172156E-8</v>
      </c>
      <c r="D20" s="4">
        <f>'双曲線関数，孤立波形算定'!W23</f>
        <v>3.1784231044484251E-8</v>
      </c>
      <c r="F20" s="20">
        <f t="shared" si="2"/>
        <v>1.3399999999999999</v>
      </c>
      <c r="G20" s="20">
        <f t="shared" si="3"/>
        <v>2.5651012543865557E-6</v>
      </c>
      <c r="H20" s="20">
        <f t="shared" si="4"/>
        <v>6.0732336883342366E-6</v>
      </c>
    </row>
    <row r="21" spans="1:8" ht="14.25" x14ac:dyDescent="0.15">
      <c r="A21" s="4">
        <v>-3.64</v>
      </c>
      <c r="B21" s="19">
        <f t="shared" si="1"/>
        <v>0.35999999999999988</v>
      </c>
      <c r="C21" s="4">
        <f>'双曲線関数，孤立波形算定'!V24</f>
        <v>1.4911468302838125E-8</v>
      </c>
      <c r="D21" s="4">
        <f>'双曲線関数，孤立波形算定'!W24</f>
        <v>3.5304973433098367E-8</v>
      </c>
      <c r="F21" s="20">
        <f t="shared" si="2"/>
        <v>1.3599999999999999</v>
      </c>
      <c r="G21" s="20">
        <f t="shared" si="3"/>
        <v>2.8492372349017182E-6</v>
      </c>
      <c r="H21" s="20">
        <f t="shared" si="4"/>
        <v>6.745965108188167E-6</v>
      </c>
    </row>
    <row r="22" spans="1:8" ht="14.25" x14ac:dyDescent="0.15">
      <c r="A22" s="4">
        <v>-3.62</v>
      </c>
      <c r="B22" s="19">
        <f t="shared" si="1"/>
        <v>0.37999999999999989</v>
      </c>
      <c r="C22" s="4">
        <f>'双曲線関数，孤立波形算定'!V25</f>
        <v>1.6563213106699859E-8</v>
      </c>
      <c r="D22" s="4">
        <f>'双曲線関数，孤立波形算定'!W25</f>
        <v>3.9215708796932237E-8</v>
      </c>
      <c r="F22" s="20">
        <f t="shared" si="2"/>
        <v>1.38</v>
      </c>
      <c r="G22" s="20">
        <f t="shared" si="3"/>
        <v>3.1648468599545795E-6</v>
      </c>
      <c r="H22" s="20">
        <f t="shared" si="4"/>
        <v>7.4932147553339545E-6</v>
      </c>
    </row>
    <row r="23" spans="1:8" ht="14.25" x14ac:dyDescent="0.15">
      <c r="A23" s="4">
        <v>-3.6</v>
      </c>
      <c r="B23" s="19">
        <f t="shared" si="1"/>
        <v>0.39999999999999991</v>
      </c>
      <c r="C23" s="4">
        <f>'双曲線関数，孤立波形算定'!V26</f>
        <v>1.8397921841960767E-8</v>
      </c>
      <c r="D23" s="4">
        <f>'双曲線関数，孤立波形算定'!W26</f>
        <v>4.3559636694598169E-8</v>
      </c>
      <c r="F23" s="20">
        <f t="shared" si="2"/>
        <v>1.4</v>
      </c>
      <c r="G23" s="20">
        <f t="shared" si="3"/>
        <v>3.5154164387659846E-6</v>
      </c>
      <c r="H23" s="20">
        <f t="shared" si="4"/>
        <v>8.3232369513395239E-6</v>
      </c>
    </row>
    <row r="24" spans="1:8" ht="14.25" x14ac:dyDescent="0.15">
      <c r="A24" s="4">
        <v>-3.58</v>
      </c>
      <c r="B24" s="19">
        <f t="shared" si="1"/>
        <v>0.41999999999999993</v>
      </c>
      <c r="C24" s="4">
        <f>'双曲線関数，孤立波形算定'!V27</f>
        <v>2.043586144044233E-8</v>
      </c>
      <c r="D24" s="4">
        <f>'双曲線関数，孤立波形算定'!W27</f>
        <v>4.8384741903651018E-8</v>
      </c>
      <c r="F24" s="20">
        <f t="shared" si="2"/>
        <v>1.42</v>
      </c>
      <c r="G24" s="20">
        <f t="shared" si="3"/>
        <v>3.9048184524763407E-6</v>
      </c>
      <c r="H24" s="20">
        <f t="shared" si="4"/>
        <v>9.2452003334581375E-6</v>
      </c>
    </row>
    <row r="25" spans="1:8" ht="14.25" x14ac:dyDescent="0.15">
      <c r="A25" s="4">
        <v>-3.56</v>
      </c>
      <c r="B25" s="19">
        <f t="shared" si="1"/>
        <v>0.43999999999999995</v>
      </c>
      <c r="C25" s="4">
        <f>'双曲線関数，孤立波形算定'!V28</f>
        <v>2.269954380377982E-8</v>
      </c>
      <c r="D25" s="4">
        <f>'双曲線関数，孤立波形算定'!W28</f>
        <v>5.3744324479660132E-8</v>
      </c>
      <c r="F25" s="20">
        <f t="shared" si="2"/>
        <v>1.44</v>
      </c>
      <c r="G25" s="20">
        <f t="shared" si="3"/>
        <v>4.337354328834472E-6</v>
      </c>
      <c r="H25" s="20">
        <f t="shared" si="4"/>
        <v>1.0269289129648601E-5</v>
      </c>
    </row>
    <row r="26" spans="1:8" ht="14.25" x14ac:dyDescent="0.15">
      <c r="A26" s="4">
        <v>-3.54</v>
      </c>
      <c r="B26" s="19">
        <f t="shared" si="1"/>
        <v>0.45999999999999996</v>
      </c>
      <c r="C26" s="4">
        <f>'双曲線関数，孤立波形算定'!V29</f>
        <v>2.5213974478896853E-8</v>
      </c>
      <c r="D26" s="4">
        <f>'双曲線関数，孤立波形算定'!W29</f>
        <v>5.969758852995344E-8</v>
      </c>
      <c r="F26" s="20">
        <f t="shared" si="2"/>
        <v>1.46</v>
      </c>
      <c r="G26" s="20">
        <f t="shared" si="3"/>
        <v>4.8178019546659381E-6</v>
      </c>
      <c r="H26" s="20">
        <f t="shared" si="4"/>
        <v>1.1406815650946753E-5</v>
      </c>
    </row>
    <row r="27" spans="1:8" ht="14.25" x14ac:dyDescent="0.15">
      <c r="A27" s="4">
        <v>-3.52</v>
      </c>
      <c r="B27" s="19">
        <f t="shared" si="1"/>
        <v>0.48</v>
      </c>
      <c r="C27" s="4">
        <f>'双曲線関数，孤立波形算定'!V30</f>
        <v>2.8006928879273517E-8</v>
      </c>
      <c r="D27" s="4">
        <f>'双曲線関数，孤立波形算定'!W30</f>
        <v>6.6310296205855864E-8</v>
      </c>
      <c r="F27" s="20">
        <f t="shared" si="2"/>
        <v>1.48</v>
      </c>
      <c r="G27" s="20">
        <f t="shared" si="3"/>
        <v>5.3514684508369101E-6</v>
      </c>
      <c r="H27" s="20">
        <f t="shared" si="4"/>
        <v>1.2670345243526498E-5</v>
      </c>
    </row>
    <row r="28" spans="1:8" ht="14.25" x14ac:dyDescent="0.15">
      <c r="A28" s="4">
        <v>-3.5</v>
      </c>
      <c r="B28" s="19">
        <f t="shared" si="1"/>
        <v>0.5</v>
      </c>
      <c r="C28" s="4">
        <f>'双曲線関数，孤立波形算定'!V31</f>
        <v>3.1109259103256708E-8</v>
      </c>
      <c r="D28" s="4">
        <f>'双曲線関数，孤立波形算定'!W31</f>
        <v>7.3655494137677118E-8</v>
      </c>
      <c r="F28" s="20">
        <f t="shared" si="2"/>
        <v>1.5</v>
      </c>
      <c r="G28" s="20">
        <f t="shared" si="3"/>
        <v>5.9442487925318746E-6</v>
      </c>
      <c r="H28" s="20">
        <f t="shared" si="4"/>
        <v>1.4073835080353662E-5</v>
      </c>
    </row>
    <row r="29" spans="1:8" ht="14.25" x14ac:dyDescent="0.15">
      <c r="A29" s="4">
        <v>-3.48</v>
      </c>
      <c r="B29" s="19">
        <f t="shared" si="1"/>
        <v>0.52</v>
      </c>
      <c r="C29" s="4">
        <f>'双曲線関数，孤立波形算定'!V32</f>
        <v>3.4555234738645429E-8</v>
      </c>
      <c r="D29" s="4">
        <f>'双曲線関数，孤立波形算定'!W32</f>
        <v>8.1814320336928547E-8</v>
      </c>
      <c r="F29" s="20">
        <f t="shared" si="2"/>
        <v>1.52</v>
      </c>
      <c r="G29" s="20">
        <f t="shared" si="3"/>
        <v>6.6026909221970904E-6</v>
      </c>
      <c r="H29" s="20">
        <f t="shared" si="4"/>
        <v>1.5632788325128265E-5</v>
      </c>
    </row>
    <row r="30" spans="1:8" ht="14.25" x14ac:dyDescent="0.15">
      <c r="A30" s="4">
        <v>-3.46</v>
      </c>
      <c r="B30" s="19">
        <f t="shared" si="1"/>
        <v>0.54</v>
      </c>
      <c r="C30" s="4">
        <f>'双曲線関数，孤立波形算定'!V33</f>
        <v>3.8382921418209758E-8</v>
      </c>
      <c r="D30" s="4">
        <f>'双曲線関数，孤立波形算定'!W33</f>
        <v>9.087690047912168E-8</v>
      </c>
      <c r="F30" s="20">
        <f t="shared" si="2"/>
        <v>1.54</v>
      </c>
      <c r="G30" s="20">
        <f t="shared" si="3"/>
        <v>7.3340680741773778E-6</v>
      </c>
      <c r="H30" s="20">
        <f t="shared" si="4"/>
        <v>1.7364425370912991E-5</v>
      </c>
    </row>
    <row r="31" spans="1:8" ht="14.25" x14ac:dyDescent="0.15">
      <c r="A31" s="4">
        <v>-3.44</v>
      </c>
      <c r="B31" s="19">
        <f t="shared" si="1"/>
        <v>0.56000000000000005</v>
      </c>
      <c r="C31" s="4">
        <f>'双曲線関数，孤立波形算定'!V34</f>
        <v>4.2634601307812732E-8</v>
      </c>
      <c r="D31" s="4">
        <f>'双曲線関数，孤立波形算定'!W34</f>
        <v>1.0094334346783136E-7</v>
      </c>
      <c r="F31" s="20">
        <f t="shared" si="2"/>
        <v>1.56</v>
      </c>
      <c r="G31" s="20">
        <f t="shared" si="3"/>
        <v>8.1464591096817358E-6</v>
      </c>
      <c r="H31" s="20">
        <f t="shared" si="4"/>
        <v>1.9287874044328312E-5</v>
      </c>
    </row>
    <row r="32" spans="1:8" ht="14.25" x14ac:dyDescent="0.15">
      <c r="A32" s="4">
        <v>-3.42</v>
      </c>
      <c r="B32" s="19">
        <f t="shared" si="1"/>
        <v>0.58000000000000007</v>
      </c>
      <c r="C32" s="4">
        <f>'双曲線関数，孤立波形算定'!V35</f>
        <v>4.7357240172007327E-8</v>
      </c>
      <c r="D32" s="4">
        <f>'双曲線関数，孤立波形算定'!W35</f>
        <v>1.1212484727740413E-7</v>
      </c>
      <c r="F32" s="20">
        <f t="shared" si="2"/>
        <v>1.58</v>
      </c>
      <c r="G32" s="20">
        <f t="shared" si="3"/>
        <v>9.0488377491309226E-6</v>
      </c>
      <c r="H32" s="20">
        <f t="shared" si="4"/>
        <v>2.1424380875535894E-5</v>
      </c>
    </row>
    <row r="33" spans="1:8" ht="14.25" x14ac:dyDescent="0.15">
      <c r="A33" s="4">
        <v>-3.4</v>
      </c>
      <c r="B33" s="19">
        <f t="shared" si="1"/>
        <v>0.60000000000000009</v>
      </c>
      <c r="C33" s="4">
        <f>'双曲線関数，孤立波形算定'!V36</f>
        <v>5.2603006176489399E-8</v>
      </c>
      <c r="D33" s="4">
        <f>'双曲線関数，孤立波形算定'!W36</f>
        <v>1.2454492728986276E-7</v>
      </c>
      <c r="F33" s="20">
        <f t="shared" si="2"/>
        <v>1.6</v>
      </c>
      <c r="G33" s="20">
        <f t="shared" si="3"/>
        <v>1.0051171687139651E-5</v>
      </c>
      <c r="H33" s="20">
        <f t="shared" si="4"/>
        <v>2.3797545766732808E-5</v>
      </c>
    </row>
    <row r="34" spans="1:8" ht="14.25" x14ac:dyDescent="0.15">
      <c r="A34" s="4">
        <v>-3.38</v>
      </c>
      <c r="B34" s="19">
        <f t="shared" si="1"/>
        <v>0.62000000000000011</v>
      </c>
      <c r="C34" s="4">
        <f>'双曲線関数，孤立波形算定'!V37</f>
        <v>5.8429846158296017E-8</v>
      </c>
      <c r="D34" s="4">
        <f>'双曲線関数，孤立波形算定'!W37</f>
        <v>1.3834078069468431E-7</v>
      </c>
      <c r="F34" s="20">
        <f t="shared" si="2"/>
        <v>1.62</v>
      </c>
      <c r="G34" s="20">
        <f t="shared" si="3"/>
        <v>1.1164532684449973E-5</v>
      </c>
      <c r="H34" s="20">
        <f t="shared" si="4"/>
        <v>2.6433582650103131E-5</v>
      </c>
    </row>
    <row r="35" spans="1:8" ht="14.25" x14ac:dyDescent="0.15">
      <c r="A35" s="4">
        <v>-3.36</v>
      </c>
      <c r="B35" s="19">
        <f t="shared" si="1"/>
        <v>0.64000000000000012</v>
      </c>
      <c r="C35" s="4">
        <f>'双曲線関数，孤立波形算定'!V38</f>
        <v>6.4902125729441439E-8</v>
      </c>
      <c r="D35" s="4">
        <f>'双曲線関数，孤立波形算定'!W38</f>
        <v>1.5366480202311266E-7</v>
      </c>
      <c r="F35" s="20">
        <f t="shared" si="2"/>
        <v>1.6400000000000001</v>
      </c>
      <c r="G35" s="20">
        <f t="shared" si="3"/>
        <v>1.2401218852260652E-5</v>
      </c>
      <c r="H35" s="20">
        <f t="shared" si="4"/>
        <v>2.9361609012961452E-5</v>
      </c>
    </row>
    <row r="36" spans="1:8" ht="14.25" x14ac:dyDescent="0.15">
      <c r="A36" s="4">
        <v>-3.34</v>
      </c>
      <c r="B36" s="19">
        <f t="shared" si="1"/>
        <v>0.66000000000000014</v>
      </c>
      <c r="C36" s="4">
        <f>'双曲線関数，孤立波形算定'!V39</f>
        <v>7.2091340284812019E-8</v>
      </c>
      <c r="D36" s="4">
        <f>'双曲線関数，孤立波形算定'!W39</f>
        <v>1.7068626655815732E-7</v>
      </c>
      <c r="F36" s="20">
        <f t="shared" si="2"/>
        <v>1.6600000000000001</v>
      </c>
      <c r="G36" s="20">
        <f t="shared" si="3"/>
        <v>1.377489047892108E-5</v>
      </c>
      <c r="H36" s="20">
        <f t="shared" si="4"/>
        <v>3.2613967486326338E-5</v>
      </c>
    </row>
    <row r="37" spans="1:8" ht="14.25" x14ac:dyDescent="0.15">
      <c r="A37" s="4">
        <v>-3.32</v>
      </c>
      <c r="B37" s="19">
        <f t="shared" si="1"/>
        <v>0.68000000000000016</v>
      </c>
      <c r="C37" s="4">
        <f>'双曲線関数，孤立波形算定'!V40</f>
        <v>8.0076904768371994E-8</v>
      </c>
      <c r="D37" s="4">
        <f>'双曲線関数，孤立波形算定'!W40</f>
        <v>1.8959320021583869E-7</v>
      </c>
      <c r="F37" s="20">
        <f t="shared" si="2"/>
        <v>1.6800000000000002</v>
      </c>
      <c r="G37" s="20">
        <f t="shared" si="3"/>
        <v>1.5300720898357959E-5</v>
      </c>
      <c r="H37" s="20">
        <f t="shared" si="4"/>
        <v>3.6226583046886482E-5</v>
      </c>
    </row>
    <row r="38" spans="1:8" ht="14.25" x14ac:dyDescent="0.15">
      <c r="A38" s="4">
        <v>-3.3</v>
      </c>
      <c r="B38" s="19">
        <f t="shared" si="1"/>
        <v>0.70000000000000018</v>
      </c>
      <c r="C38" s="4">
        <f>'双曲線関数，孤立波形算定'!V41</f>
        <v>8.8947030921721201E-8</v>
      </c>
      <c r="D38" s="4">
        <f>'双曲線関数，孤立波形算定'!W41</f>
        <v>2.1059445655305807E-7</v>
      </c>
      <c r="F38" s="20">
        <f t="shared" si="2"/>
        <v>1.7000000000000002</v>
      </c>
      <c r="G38" s="20">
        <f t="shared" si="3"/>
        <v>1.6995564065519989E-5</v>
      </c>
      <c r="H38" s="20">
        <f t="shared" si="4"/>
        <v>4.0239359775153746E-5</v>
      </c>
    </row>
    <row r="39" spans="1:8" ht="14.25" x14ac:dyDescent="0.15">
      <c r="A39" s="4">
        <v>-3.28</v>
      </c>
      <c r="B39" s="19">
        <f t="shared" si="1"/>
        <v>0.7200000000000002</v>
      </c>
      <c r="C39" s="4">
        <f>'双曲線関数，孤立波形算定'!V42</f>
        <v>9.8799701705405821E-8</v>
      </c>
      <c r="D39" s="4">
        <f>'双曲線関数，孤立波形算定'!W42</f>
        <v>2.3392202384546501E-7</v>
      </c>
      <c r="F39" s="20">
        <f t="shared" si="2"/>
        <v>1.7200000000000002</v>
      </c>
      <c r="G39" s="20">
        <f t="shared" si="3"/>
        <v>1.8878140688381434E-5</v>
      </c>
      <c r="H39" s="20">
        <f t="shared" si="4"/>
        <v>4.4696621548848089E-5</v>
      </c>
    </row>
    <row r="40" spans="1:8" ht="14.25" x14ac:dyDescent="0.15">
      <c r="A40" s="4">
        <v>-3.26</v>
      </c>
      <c r="B40" s="19">
        <f t="shared" si="1"/>
        <v>0.74000000000000021</v>
      </c>
      <c r="C40" s="4">
        <f>'双曲線関数，孤立波形算定'!V43</f>
        <v>1.0974375365677491E-7</v>
      </c>
      <c r="D40" s="4">
        <f>'双曲線関数，孤立波形算定'!W43</f>
        <v>2.598335877200966E-7</v>
      </c>
      <c r="F40" s="20">
        <f t="shared" si="2"/>
        <v>1.7400000000000002</v>
      </c>
      <c r="G40" s="20">
        <f t="shared" si="3"/>
        <v>2.0969244970662386E-5</v>
      </c>
      <c r="H40" s="20">
        <f t="shared" si="4"/>
        <v>4.9647601535018581E-5</v>
      </c>
    </row>
    <row r="41" spans="1:8" ht="14.25" x14ac:dyDescent="0.15">
      <c r="A41" s="4">
        <v>-3.24</v>
      </c>
      <c r="B41" s="19">
        <f t="shared" si="1"/>
        <v>0.75999999999999979</v>
      </c>
      <c r="C41" s="4">
        <f>'双曲線関数，孤立波形算定'!V44</f>
        <v>1.2190007914048568E-7</v>
      </c>
      <c r="D41" s="4">
        <f>'双曲線関数，孤立波形算定'!W44</f>
        <v>2.8861537765052343E-7</v>
      </c>
      <c r="F41" s="20">
        <f t="shared" si="2"/>
        <v>1.7599999999999998</v>
      </c>
      <c r="G41" s="20">
        <f t="shared" si="3"/>
        <v>2.329197424664733E-5</v>
      </c>
      <c r="H41" s="20">
        <f t="shared" si="4"/>
        <v>5.5146985882388338E-5</v>
      </c>
    </row>
    <row r="42" spans="1:8" ht="14.25" x14ac:dyDescent="0.15">
      <c r="A42" s="4">
        <v>-3.22</v>
      </c>
      <c r="B42" s="19">
        <f t="shared" si="1"/>
        <v>0.7799999999999998</v>
      </c>
      <c r="C42" s="4">
        <f>'双曲線関数，孤立波形算定'!V45</f>
        <v>1.3540296177211926E-7</v>
      </c>
      <c r="D42" s="4">
        <f>'双曲線関数，孤立波形算定'!W45</f>
        <v>3.2058532875784221E-7</v>
      </c>
      <c r="F42" s="20">
        <f t="shared" si="2"/>
        <v>1.7799999999999998</v>
      </c>
      <c r="G42" s="20">
        <f t="shared" si="3"/>
        <v>2.5871984041801444E-5</v>
      </c>
      <c r="H42" s="20">
        <f t="shared" si="4"/>
        <v>6.1255517612809069E-5</v>
      </c>
    </row>
    <row r="43" spans="1:8" ht="14.25" x14ac:dyDescent="0.15">
      <c r="A43" s="4">
        <v>-3.2</v>
      </c>
      <c r="B43" s="19">
        <f t="shared" si="1"/>
        <v>0.79999999999999982</v>
      </c>
      <c r="C43" s="4">
        <f>'双曲線関数，孤立波形算定'!V46</f>
        <v>1.5040155976643068E-7</v>
      </c>
      <c r="D43" s="4">
        <f>'双曲線関数，孤立波形算定'!W46</f>
        <v>3.5609659384379638E-7</v>
      </c>
      <c r="F43" s="20">
        <f t="shared" si="2"/>
        <v>1.7999999999999998</v>
      </c>
      <c r="G43" s="20">
        <f t="shared" si="3"/>
        <v>2.8737771373059455E-5</v>
      </c>
      <c r="H43" s="20">
        <f t="shared" si="4"/>
        <v>6.8040667374064763E-5</v>
      </c>
    </row>
    <row r="44" spans="1:8" ht="14.25" x14ac:dyDescent="0.15">
      <c r="A44" s="4">
        <v>-3.18</v>
      </c>
      <c r="B44" s="19">
        <f t="shared" si="1"/>
        <v>0.81999999999999984</v>
      </c>
      <c r="C44" s="4">
        <f>'双曲線関数，孤立波形算定'!V47</f>
        <v>1.6706155359578313E-7</v>
      </c>
      <c r="D44" s="4">
        <f>'双曲線関数，孤立波形算定'!W47</f>
        <v>3.9554144445109179E-7</v>
      </c>
      <c r="F44" s="20">
        <f t="shared" si="2"/>
        <v>1.8199999999999998</v>
      </c>
      <c r="G44" s="20">
        <f t="shared" si="3"/>
        <v>3.1920989413763443E-5</v>
      </c>
      <c r="H44" s="20">
        <f t="shared" si="4"/>
        <v>7.5577378452840516E-5</v>
      </c>
    </row>
    <row r="45" spans="1:8" ht="14.25" x14ac:dyDescent="0.15">
      <c r="A45" s="4">
        <v>-3.16</v>
      </c>
      <c r="B45" s="19">
        <f t="shared" si="1"/>
        <v>0.83999999999999986</v>
      </c>
      <c r="C45" s="4">
        <f>'双曲線関数，孤立波形算定'!V48</f>
        <v>1.8556697615930781E-7</v>
      </c>
      <c r="D45" s="4">
        <f>'双曲線関数，孤立波形算定'!W48</f>
        <v>4.3935560404321919E-7</v>
      </c>
      <c r="F45" s="20">
        <f t="shared" si="2"/>
        <v>1.8399999999999999</v>
      </c>
      <c r="G45" s="20">
        <f t="shared" si="3"/>
        <v>3.5456796993643967E-5</v>
      </c>
      <c r="H45" s="20">
        <f t="shared" si="4"/>
        <v>8.3948894264497404E-5</v>
      </c>
    </row>
    <row r="46" spans="1:8" ht="14.25" x14ac:dyDescent="0.15">
      <c r="A46" s="4">
        <v>-3.14</v>
      </c>
      <c r="B46" s="19">
        <f t="shared" si="1"/>
        <v>0.85999999999999988</v>
      </c>
      <c r="C46" s="4">
        <f>'双曲線関数，孤立波形算定'!V49</f>
        <v>2.061222456793936E-7</v>
      </c>
      <c r="D46" s="4">
        <f>'双曲線関数，孤立波形算定'!W49</f>
        <v>4.8802306116940176E-7</v>
      </c>
      <c r="F46" s="20">
        <f t="shared" si="2"/>
        <v>1.8599999999999999</v>
      </c>
      <c r="G46" s="20">
        <f t="shared" si="3"/>
        <v>3.9384246787750908E-5</v>
      </c>
      <c r="H46" s="20">
        <f t="shared" si="4"/>
        <v>9.3247677444312246E-5</v>
      </c>
    </row>
    <row r="47" spans="1:8" ht="14.25" x14ac:dyDescent="0.15">
      <c r="A47" s="4">
        <v>-3.12</v>
      </c>
      <c r="B47" s="19">
        <f t="shared" si="1"/>
        <v>0.87999999999999989</v>
      </c>
      <c r="C47" s="4">
        <f>'双曲線関数，孤立波形算定'!V50</f>
        <v>2.2895442378147318E-7</v>
      </c>
      <c r="D47" s="4">
        <f>'双曲線関数，孤立波形算定'!W50</f>
        <v>5.4208141578229156E-7</v>
      </c>
      <c r="F47" s="20">
        <f t="shared" si="2"/>
        <v>1.88</v>
      </c>
      <c r="G47" s="20">
        <f t="shared" si="3"/>
        <v>4.3746716474023377E-5</v>
      </c>
      <c r="H47" s="20">
        <f t="shared" si="4"/>
        <v>1.0357643067294178E-4</v>
      </c>
    </row>
    <row r="48" spans="1:8" ht="14.25" x14ac:dyDescent="0.15">
      <c r="A48" s="4">
        <v>-3.1</v>
      </c>
      <c r="B48" s="19">
        <f t="shared" si="1"/>
        <v>0.89999999999999991</v>
      </c>
      <c r="C48" s="4">
        <f>'双曲線関数，孤立波形算定'!V51</f>
        <v>2.5431572370047339E-7</v>
      </c>
      <c r="D48" s="4">
        <f>'双曲線関数，孤立波形算定'!W51</f>
        <v>6.0212781776530234E-7</v>
      </c>
      <c r="F48" s="20">
        <f t="shared" si="2"/>
        <v>1.9</v>
      </c>
      <c r="G48" s="20">
        <f t="shared" si="3"/>
        <v>4.8592387611870591E-5</v>
      </c>
      <c r="H48" s="20">
        <f t="shared" si="4"/>
        <v>1.1504923048801206E-4</v>
      </c>
    </row>
    <row r="49" spans="1:8" ht="14.25" x14ac:dyDescent="0.15">
      <c r="A49" s="4">
        <v>-3.08</v>
      </c>
      <c r="B49" s="19">
        <f t="shared" si="1"/>
        <v>0.91999999999999993</v>
      </c>
      <c r="C49" s="4">
        <f>'双曲線関数，孤立波形算定'!V52</f>
        <v>2.8248629632025383E-7</v>
      </c>
      <c r="D49" s="4">
        <f>'双曲線関数，孤立波形算定'!W52</f>
        <v>6.6882556326815267E-7</v>
      </c>
      <c r="F49" s="20">
        <f t="shared" si="2"/>
        <v>1.92</v>
      </c>
      <c r="G49" s="20">
        <f t="shared" si="3"/>
        <v>5.3974777518858008E-5</v>
      </c>
      <c r="H49" s="20">
        <f t="shared" si="4"/>
        <v>1.2779278657608687E-4</v>
      </c>
    </row>
    <row r="50" spans="1:8" ht="14.25" x14ac:dyDescent="0.15">
      <c r="A50" s="4">
        <v>-3.06</v>
      </c>
      <c r="B50" s="19">
        <f t="shared" si="1"/>
        <v>0.94</v>
      </c>
      <c r="C50" s="4">
        <f>'双曲線関数，孤立波形算定'!V53</f>
        <v>3.1377732482130626E-7</v>
      </c>
      <c r="D50" s="4">
        <f>'双曲線関数，孤立波形算定'!W53</f>
        <v>7.4291142171535304E-7</v>
      </c>
      <c r="F50" s="20">
        <f t="shared" si="2"/>
        <v>1.94</v>
      </c>
      <c r="G50" s="20">
        <f t="shared" si="3"/>
        <v>5.9953330005042797E-5</v>
      </c>
      <c r="H50" s="20">
        <f t="shared" si="4"/>
        <v>1.4194784041830067E-4</v>
      </c>
    </row>
    <row r="51" spans="1:8" ht="14.25" x14ac:dyDescent="0.15">
      <c r="A51" s="4">
        <v>-3.04</v>
      </c>
      <c r="B51" s="19">
        <f t="shared" si="1"/>
        <v>0.96</v>
      </c>
      <c r="C51" s="4">
        <f>'双曲線関数，孤立波形算定'!V54</f>
        <v>3.4853446212091342E-7</v>
      </c>
      <c r="D51" s="4">
        <f>'双曲線関数，孤立波形算定'!W54</f>
        <v>8.2520377442347813E-7</v>
      </c>
      <c r="F51" s="20">
        <f t="shared" si="2"/>
        <v>1.96</v>
      </c>
      <c r="G51" s="20">
        <f t="shared" si="3"/>
        <v>6.659407147097758E-5</v>
      </c>
      <c r="H51" s="20">
        <f t="shared" si="4"/>
        <v>1.5767071869355939E-4</v>
      </c>
    </row>
    <row r="52" spans="1:8" ht="14.25" x14ac:dyDescent="0.15">
      <c r="A52" s="4">
        <v>-3.02</v>
      </c>
      <c r="B52" s="19">
        <f t="shared" si="1"/>
        <v>0.98</v>
      </c>
      <c r="C52" s="4">
        <f>'双曲線関数，孤立波形算定'!V55</f>
        <v>3.8714164907646226E-7</v>
      </c>
      <c r="D52" s="4">
        <f>'双曲線関数，孤立波形算定'!W55</f>
        <v>9.1661165472812166E-7</v>
      </c>
      <c r="F52" s="20">
        <f t="shared" si="2"/>
        <v>1.98</v>
      </c>
      <c r="G52" s="20">
        <f t="shared" si="3"/>
        <v>7.3970339592882933E-5</v>
      </c>
      <c r="H52" s="20">
        <f t="shared" si="4"/>
        <v>1.7513505854195062E-4</v>
      </c>
    </row>
    <row r="53" spans="1:8" ht="14.25" x14ac:dyDescent="0.15">
      <c r="A53" s="4">
        <v>-3</v>
      </c>
      <c r="B53" s="19">
        <f t="shared" si="1"/>
        <v>1</v>
      </c>
      <c r="C53" s="4">
        <f>'双曲線関数，孤立波形算定'!V56</f>
        <v>4.3002535562850737E-7</v>
      </c>
      <c r="D53" s="4">
        <f>'双曲線関数，孤立波形算定'!W56</f>
        <v>1.0181447894794846E-6</v>
      </c>
      <c r="F53" s="20">
        <f t="shared" si="2"/>
        <v>2</v>
      </c>
      <c r="G53" s="20">
        <f t="shared" si="3"/>
        <v>8.2163592614705022E-5</v>
      </c>
      <c r="H53" s="20">
        <f t="shared" si="4"/>
        <v>1.9453372367615651E-4</v>
      </c>
    </row>
    <row r="54" spans="1:8" ht="14.25" x14ac:dyDescent="0.15">
      <c r="A54" s="4">
        <v>-2.98</v>
      </c>
      <c r="B54" s="19">
        <f t="shared" si="1"/>
        <v>1.02</v>
      </c>
      <c r="C54" s="4">
        <f>'双曲線関数，孤立波形算定'!V57</f>
        <v>4.7765929173196905E-7</v>
      </c>
      <c r="D54" s="4">
        <f>'双曲線関数，孤立波形算定'!W57</f>
        <v>1.1309247528266578E-6</v>
      </c>
      <c r="F54" s="20">
        <f t="shared" si="2"/>
        <v>2.02</v>
      </c>
      <c r="G54" s="20">
        <f t="shared" si="3"/>
        <v>9.1264308150259323E-5</v>
      </c>
      <c r="H54" s="20">
        <f t="shared" si="4"/>
        <v>2.1608093242043395E-4</v>
      </c>
    </row>
    <row r="55" spans="1:8" ht="14.25" x14ac:dyDescent="0.15">
      <c r="A55" s="4">
        <v>-2.96</v>
      </c>
      <c r="B55" s="19">
        <f t="shared" si="1"/>
        <v>1.04</v>
      </c>
      <c r="C55" s="4">
        <f>'双曲線関数，孤立波形算定'!V58</f>
        <v>5.3056964011307449E-7</v>
      </c>
      <c r="D55" s="4">
        <f>'双曲線関数，孤立波形算定'!W58</f>
        <v>1.2561973554968701E-6</v>
      </c>
      <c r="F55" s="20">
        <f t="shared" si="2"/>
        <v>2.04</v>
      </c>
      <c r="G55" s="20">
        <f t="shared" si="3"/>
        <v>1.0137298137888518E-4</v>
      </c>
      <c r="H55" s="20">
        <f t="shared" si="4"/>
        <v>2.4001462107754509E-4</v>
      </c>
    </row>
    <row r="56" spans="1:8" ht="14.25" x14ac:dyDescent="0.15">
      <c r="A56" s="4">
        <v>-2.94</v>
      </c>
      <c r="B56" s="19">
        <f t="shared" si="1"/>
        <v>1.06</v>
      </c>
      <c r="C56" s="4">
        <f>'双曲線関数，孤立波形算定'!V59</f>
        <v>5.8934086865365462E-7</v>
      </c>
      <c r="D56" s="4">
        <f>'双曲線関数，孤立波形算定'!W59</f>
        <v>1.3953464064230498E-6</v>
      </c>
      <c r="F56" s="20">
        <f t="shared" si="2"/>
        <v>2.06</v>
      </c>
      <c r="G56" s="20">
        <f t="shared" si="3"/>
        <v>1.1260123360542847E-4</v>
      </c>
      <c r="H56" s="20">
        <f t="shared" si="4"/>
        <v>2.6659906859857079E-4</v>
      </c>
    </row>
    <row r="57" spans="1:8" ht="14.25" x14ac:dyDescent="0.15">
      <c r="A57" s="4">
        <v>-2.92</v>
      </c>
      <c r="B57" s="19">
        <f t="shared" si="1"/>
        <v>1.08</v>
      </c>
      <c r="C57" s="4">
        <f>'双曲線関数，孤立波形算定'!V60</f>
        <v>6.5462218660686995E-7</v>
      </c>
      <c r="D57" s="4">
        <f>'双曲線関数，孤立波形算定'!W60</f>
        <v>1.549908998731766E-6</v>
      </c>
      <c r="F57" s="20">
        <f t="shared" si="2"/>
        <v>2.08</v>
      </c>
      <c r="G57" s="20">
        <f t="shared" si="3"/>
        <v>1.2507304336149879E-4</v>
      </c>
      <c r="H57" s="20">
        <f t="shared" si="4"/>
        <v>2.9612781138622192E-4</v>
      </c>
    </row>
    <row r="58" spans="1:8" ht="14.25" x14ac:dyDescent="0.15">
      <c r="A58" s="4">
        <v>-2.9</v>
      </c>
      <c r="B58" s="19">
        <f t="shared" si="1"/>
        <v>1.1000000000000001</v>
      </c>
      <c r="C58" s="4">
        <f>'双曲線関数，孤立波形算定'!V61</f>
        <v>7.2713471596000208E-7</v>
      </c>
      <c r="D58" s="4">
        <f>'双曲線関数，孤立波形算定'!W61</f>
        <v>1.7215924889412336E-6</v>
      </c>
      <c r="F58" s="20">
        <f t="shared" si="2"/>
        <v>2.1</v>
      </c>
      <c r="G58" s="20">
        <f t="shared" si="3"/>
        <v>1.3892611356254093E-4</v>
      </c>
      <c r="H58" s="20">
        <f t="shared" si="4"/>
        <v>3.2892688022919775E-4</v>
      </c>
    </row>
    <row r="59" spans="1:8" ht="14.25" x14ac:dyDescent="0.15">
      <c r="A59" s="4">
        <v>-2.88</v>
      </c>
      <c r="B59" s="19">
        <f t="shared" si="1"/>
        <v>1.1200000000000001</v>
      </c>
      <c r="C59" s="4">
        <f>'双曲線関数，孤立波形算定'!V62</f>
        <v>8.0767945715920496E-7</v>
      </c>
      <c r="D59" s="4">
        <f>'双曲線関数，孤立波形算定'!W62</f>
        <v>1.9122933569216463E-6</v>
      </c>
      <c r="F59" s="20">
        <f t="shared" si="2"/>
        <v>2.12</v>
      </c>
      <c r="G59" s="20">
        <f t="shared" si="3"/>
        <v>1.5431338971839137E-4</v>
      </c>
      <c r="H59" s="20">
        <f t="shared" si="4"/>
        <v>3.6535839487666211E-4</v>
      </c>
    </row>
    <row r="60" spans="1:8" ht="14.25" x14ac:dyDescent="0.15">
      <c r="A60" s="4">
        <v>-2.86</v>
      </c>
      <c r="B60" s="19">
        <f t="shared" si="1"/>
        <v>1.1400000000000001</v>
      </c>
      <c r="C60" s="4">
        <f>'双曲線関数，孤立波形算定'!V63</f>
        <v>8.9714613718531051E-7</v>
      </c>
      <c r="D60" s="4">
        <f>'双曲線関数，孤立波形算定'!W63</f>
        <v>2.1241181549442517E-6</v>
      </c>
      <c r="F60" s="20">
        <f t="shared" si="2"/>
        <v>2.1399999999999997</v>
      </c>
      <c r="G60" s="20">
        <f t="shared" si="3"/>
        <v>1.7140474583918008E-4</v>
      </c>
      <c r="H60" s="20">
        <f t="shared" si="4"/>
        <v>4.0582455565475392E-4</v>
      </c>
    </row>
    <row r="61" spans="1:8" ht="14.25" x14ac:dyDescent="0.15">
      <c r="A61" s="4">
        <v>-2.84</v>
      </c>
      <c r="B61" s="19">
        <f t="shared" si="1"/>
        <v>1.1600000000000001</v>
      </c>
      <c r="C61" s="4">
        <f>'双曲線関数，孤立波形算定'!V64</f>
        <v>9.965230377157252E-7</v>
      </c>
      <c r="D61" s="4">
        <f>'双曲線関数，孤立波形算定'!W64</f>
        <v>2.3594067772204477E-6</v>
      </c>
      <c r="F61" s="20">
        <f t="shared" si="2"/>
        <v>2.16</v>
      </c>
      <c r="G61" s="20">
        <f t="shared" si="3"/>
        <v>1.9038885650074375E-4</v>
      </c>
      <c r="H61" s="20">
        <f t="shared" si="4"/>
        <v>4.5077207584161158E-4</v>
      </c>
    </row>
    <row r="62" spans="1:8" ht="14.25" x14ac:dyDescent="0.15">
      <c r="A62" s="4">
        <v>-2.82</v>
      </c>
      <c r="B62" s="19">
        <f t="shared" si="1"/>
        <v>1.1800000000000002</v>
      </c>
      <c r="C62" s="4">
        <f>'双曲線関数，孤立波形算定'!V65</f>
        <v>1.1069079119328992E-6</v>
      </c>
      <c r="D62" s="4">
        <f>'双曲線関数，孤立波形算定'!W65</f>
        <v>2.6207583069629267E-6</v>
      </c>
      <c r="F62" s="20">
        <f t="shared" si="2"/>
        <v>2.1799999999999997</v>
      </c>
      <c r="G62" s="20">
        <f t="shared" si="3"/>
        <v>2.1147527555295494E-4</v>
      </c>
      <c r="H62" s="20">
        <f t="shared" si="4"/>
        <v>5.0069710329821702E-4</v>
      </c>
    </row>
    <row r="63" spans="1:8" ht="14.25" x14ac:dyDescent="0.15">
      <c r="A63" s="4">
        <v>-2.8</v>
      </c>
      <c r="B63" s="19">
        <f t="shared" si="1"/>
        <v>1.2000000000000002</v>
      </c>
      <c r="C63" s="4">
        <f>'双曲線関数，孤立波形算定'!V66</f>
        <v>1.2295201105641715E-6</v>
      </c>
      <c r="D63" s="4">
        <f>'双曲線関数，孤立波形算定'!W66</f>
        <v>2.9110597264701484E-6</v>
      </c>
      <c r="F63" s="20">
        <f t="shared" si="2"/>
        <v>2.2000000000000002</v>
      </c>
      <c r="G63" s="20">
        <f t="shared" si="3"/>
        <v>2.3489674419120875E-4</v>
      </c>
      <c r="H63" s="20">
        <f t="shared" si="4"/>
        <v>5.5615068514839033E-4</v>
      </c>
    </row>
    <row r="64" spans="1:8" ht="14.25" x14ac:dyDescent="0.15">
      <c r="A64" s="4">
        <v>-2.78</v>
      </c>
      <c r="B64" s="19">
        <f t="shared" si="1"/>
        <v>1.2200000000000002</v>
      </c>
      <c r="C64" s="4">
        <f>'双曲線関数，孤立波形算定'!V67</f>
        <v>1.3657140510939622E-6</v>
      </c>
      <c r="D64" s="4">
        <f>'双曲線関数，孤立波形算定'!W67</f>
        <v>3.2335178073580018E-6</v>
      </c>
      <c r="F64" s="20">
        <f t="shared" si="2"/>
        <v>2.2199999999999998</v>
      </c>
      <c r="G64" s="20">
        <f t="shared" si="3"/>
        <v>2.6091175358841472E-4</v>
      </c>
      <c r="H64" s="20">
        <f t="shared" si="4"/>
        <v>6.1774483516615535E-4</v>
      </c>
    </row>
    <row r="65" spans="1:8" ht="14.25" x14ac:dyDescent="0.15">
      <c r="A65" s="4">
        <v>-2.76</v>
      </c>
      <c r="B65" s="19">
        <f t="shared" si="1"/>
        <v>1.2400000000000002</v>
      </c>
      <c r="C65" s="4">
        <f>'双曲線関数，孤立波形算定'!V68</f>
        <v>1.5169941789245484E-6</v>
      </c>
      <c r="D65" s="4">
        <f>'双曲線関数，孤立波形算定'!W68</f>
        <v>3.5916945331870755E-6</v>
      </c>
      <c r="F65" s="20">
        <f t="shared" si="2"/>
        <v>2.2400000000000002</v>
      </c>
      <c r="G65" s="20">
        <f t="shared" si="3"/>
        <v>2.8980739002709336E-4</v>
      </c>
      <c r="H65" s="20">
        <f t="shared" si="4"/>
        <v>6.8615927002136344E-4</v>
      </c>
    </row>
    <row r="66" spans="1:8" ht="14.25" x14ac:dyDescent="0.15">
      <c r="A66" s="4">
        <v>-2.74</v>
      </c>
      <c r="B66" s="19">
        <f t="shared" si="1"/>
        <v>1.2599999999999998</v>
      </c>
      <c r="C66" s="4">
        <f>'双曲線関数，孤立波形算定'!V69</f>
        <v>1.6850315857399431E-6</v>
      </c>
      <c r="D66" s="4">
        <f>'双曲線関数，孤立波形算定'!W69</f>
        <v>3.9895464457485699E-6</v>
      </c>
      <c r="F66" s="20">
        <f t="shared" si="2"/>
        <v>2.2599999999999998</v>
      </c>
      <c r="G66" s="20">
        <f t="shared" si="3"/>
        <v>3.2190249350578089E-4</v>
      </c>
      <c r="H66" s="20">
        <f t="shared" si="4"/>
        <v>7.6214888771930262E-4</v>
      </c>
    </row>
    <row r="67" spans="1:8" ht="14.25" x14ac:dyDescent="0.15">
      <c r="A67" s="4">
        <v>-2.72</v>
      </c>
      <c r="B67" s="19">
        <f t="shared" si="1"/>
        <v>1.2799999999999998</v>
      </c>
      <c r="C67" s="4">
        <f>'双曲線関数，孤立波形算定'!V70</f>
        <v>1.8716824686307267E-6</v>
      </c>
      <c r="D67" s="4">
        <f>'双曲線関数，孤立波形算定'!W70</f>
        <v>4.4314683496075777E-6</v>
      </c>
      <c r="F67" s="20">
        <f t="shared" si="2"/>
        <v>2.2800000000000002</v>
      </c>
      <c r="G67" s="20">
        <f t="shared" si="3"/>
        <v>3.5755116415065195E-4</v>
      </c>
      <c r="H67" s="20">
        <f t="shared" si="4"/>
        <v>8.4655206951749612E-4</v>
      </c>
    </row>
    <row r="68" spans="1:8" ht="14.25" x14ac:dyDescent="0.15">
      <c r="A68" s="4">
        <v>-2.7</v>
      </c>
      <c r="B68" s="19">
        <f t="shared" ref="B68:B131" si="5">A68+4</f>
        <v>1.2999999999999998</v>
      </c>
      <c r="C68" s="4">
        <f>'双曲線関数，孤立波形算定'!V71</f>
        <v>2.0790086338676626E-6</v>
      </c>
      <c r="D68" s="4">
        <f>'双曲線関数，孤立波形算定'!W71</f>
        <v>4.922341857636497E-6</v>
      </c>
      <c r="F68" s="20">
        <f t="shared" ref="F68:F131" si="6">B118</f>
        <v>2.2999999999999998</v>
      </c>
      <c r="G68" s="20">
        <f t="shared" si="3"/>
        <v>3.971466544744394E-4</v>
      </c>
      <c r="H68" s="20">
        <f t="shared" si="4"/>
        <v>9.4029989538959701E-4</v>
      </c>
    </row>
    <row r="69" spans="1:8" ht="14.25" x14ac:dyDescent="0.15">
      <c r="A69" s="4">
        <v>-2.68</v>
      </c>
      <c r="B69" s="19">
        <f t="shared" si="5"/>
        <v>1.3199999999999998</v>
      </c>
      <c r="C69" s="4">
        <f>'双曲線関数，孤立波形算定'!V72</f>
        <v>2.3093002717937756E-6</v>
      </c>
      <c r="D69" s="4">
        <f>'双曲線関数，孤立波形算定'!W72</f>
        <v>5.4675893137370233E-6</v>
      </c>
      <c r="F69" s="20">
        <f t="shared" si="6"/>
        <v>2.3200000000000003</v>
      </c>
      <c r="G69" s="20">
        <f t="shared" si="3"/>
        <v>4.4112568962561801E-4</v>
      </c>
      <c r="H69" s="20">
        <f t="shared" si="4"/>
        <v>1.0444263728157089E-3</v>
      </c>
    </row>
    <row r="70" spans="1:8" ht="14.25" x14ac:dyDescent="0.15">
      <c r="A70" s="4">
        <v>-2.66</v>
      </c>
      <c r="B70" s="19">
        <f t="shared" si="5"/>
        <v>1.3399999999999999</v>
      </c>
      <c r="C70" s="4">
        <f>'双曲線関数，孤立波形算定'!V73</f>
        <v>2.5651012543865557E-6</v>
      </c>
      <c r="D70" s="4">
        <f>'双曲線関数，孤立波形算定'!W73</f>
        <v>6.0732336883342366E-6</v>
      </c>
      <c r="F70" s="20">
        <f t="shared" si="6"/>
        <v>2.34</v>
      </c>
      <c r="G70" s="20">
        <f t="shared" si="3"/>
        <v>4.8997326229963589E-4</v>
      </c>
      <c r="H70" s="20">
        <f t="shared" si="4"/>
        <v>1.16007978940107E-3</v>
      </c>
    </row>
    <row r="71" spans="1:8" ht="14.25" x14ac:dyDescent="0.15">
      <c r="A71" s="4">
        <v>-2.64</v>
      </c>
      <c r="B71" s="19">
        <f t="shared" si="5"/>
        <v>1.3599999999999999</v>
      </c>
      <c r="C71" s="4">
        <f>'双曲線関数，孤立波形算定'!V74</f>
        <v>2.8492372349017182E-6</v>
      </c>
      <c r="D71" s="4">
        <f>'双曲線関数，孤立波形算定'!W74</f>
        <v>6.745965108188167E-6</v>
      </c>
      <c r="F71" s="20">
        <f t="shared" si="6"/>
        <v>2.3600000000000003</v>
      </c>
      <c r="G71" s="20">
        <f t="shared" si="3"/>
        <v>5.4422795398193337E-4</v>
      </c>
      <c r="H71" s="20">
        <f t="shared" si="4"/>
        <v>1.2885353116583839E-3</v>
      </c>
    </row>
    <row r="72" spans="1:8" ht="14.25" x14ac:dyDescent="0.15">
      <c r="A72" s="4">
        <v>-2.62</v>
      </c>
      <c r="B72" s="19">
        <f t="shared" si="5"/>
        <v>1.38</v>
      </c>
      <c r="C72" s="4">
        <f>'双曲線関数，孤立波形算定'!V75</f>
        <v>3.1648468599545795E-6</v>
      </c>
      <c r="D72" s="4">
        <f>'双曲線関数，孤立波形算定'!W75</f>
        <v>7.4932147553339545E-6</v>
      </c>
      <c r="F72" s="20">
        <f t="shared" si="6"/>
        <v>2.38</v>
      </c>
      <c r="G72" s="20">
        <f t="shared" si="3"/>
        <v>6.0448783970405858E-4</v>
      </c>
      <c r="H72" s="20">
        <f t="shared" si="4"/>
        <v>1.4312089653385014E-3</v>
      </c>
    </row>
    <row r="73" spans="1:8" ht="14.25" x14ac:dyDescent="0.15">
      <c r="A73" s="4">
        <v>-2.6</v>
      </c>
      <c r="B73" s="19">
        <f t="shared" si="5"/>
        <v>1.4</v>
      </c>
      <c r="C73" s="4">
        <f>'双曲線関数，孤立波形算定'!V76</f>
        <v>3.5154164387659846E-6</v>
      </c>
      <c r="D73" s="4">
        <f>'双曲線関数，孤立波形算定'!W76</f>
        <v>8.3232369513395239E-6</v>
      </c>
      <c r="F73" s="20">
        <f t="shared" si="6"/>
        <v>2.4</v>
      </c>
      <c r="G73" s="20">
        <f t="shared" si="3"/>
        <v>6.7141703956691951E-4</v>
      </c>
      <c r="H73" s="20">
        <f t="shared" si="4"/>
        <v>1.5896731470721739E-3</v>
      </c>
    </row>
    <row r="74" spans="1:8" ht="14.25" x14ac:dyDescent="0.15">
      <c r="A74" s="4">
        <v>-2.58</v>
      </c>
      <c r="B74" s="19">
        <f t="shared" si="5"/>
        <v>1.42</v>
      </c>
      <c r="C74" s="4">
        <f>'双曲線関数，孤立波形算定'!V77</f>
        <v>3.9048184524763407E-6</v>
      </c>
      <c r="D74" s="4">
        <f>'双曲線関数，孤立波形算定'!W77</f>
        <v>9.2452003334581375E-6</v>
      </c>
      <c r="F74" s="20">
        <f t="shared" si="6"/>
        <v>2.42</v>
      </c>
      <c r="G74" s="20">
        <f t="shared" si="3"/>
        <v>7.457529869698094E-4</v>
      </c>
      <c r="H74" s="20">
        <f t="shared" si="4"/>
        <v>1.7656738329123276E-3</v>
      </c>
    </row>
    <row r="75" spans="1:8" ht="14.25" x14ac:dyDescent="0.15">
      <c r="A75" s="4">
        <v>-2.56</v>
      </c>
      <c r="B75" s="19">
        <f t="shared" si="5"/>
        <v>1.44</v>
      </c>
      <c r="C75" s="4">
        <f>'双曲線関数，孤立波形算定'!V78</f>
        <v>4.337354328834472E-6</v>
      </c>
      <c r="D75" s="4">
        <f>'双曲線関数，孤立波形算定'!W78</f>
        <v>1.0269289129648601E-5</v>
      </c>
      <c r="F75" s="20">
        <f t="shared" si="6"/>
        <v>2.44</v>
      </c>
      <c r="G75" s="20">
        <f t="shared" si="3"/>
        <v>8.2831449083399858E-4</v>
      </c>
      <c r="H75" s="20">
        <f t="shared" si="4"/>
        <v>1.9611496667688139E-3</v>
      </c>
    </row>
    <row r="76" spans="1:8" ht="14.25" x14ac:dyDescent="0.15">
      <c r="A76" s="4">
        <v>-2.54</v>
      </c>
      <c r="B76" s="19">
        <f t="shared" si="5"/>
        <v>1.46</v>
      </c>
      <c r="C76" s="4">
        <f>'双曲線関数，孤立波形算定'!V79</f>
        <v>4.8178019546659381E-6</v>
      </c>
      <c r="D76" s="4">
        <f>'双曲線関数，孤立波形算定'!W79</f>
        <v>1.1406815650946753E-5</v>
      </c>
      <c r="F76" s="20">
        <f t="shared" si="6"/>
        <v>2.46</v>
      </c>
      <c r="G76" s="20">
        <f t="shared" si="3"/>
        <v>9.2001067718166976E-4</v>
      </c>
      <c r="H76" s="20">
        <f t="shared" si="4"/>
        <v>2.1782531308391362E-3</v>
      </c>
    </row>
    <row r="77" spans="1:8" ht="14.25" x14ac:dyDescent="0.15">
      <c r="A77" s="4">
        <v>-2.52</v>
      </c>
      <c r="B77" s="19">
        <f t="shared" si="5"/>
        <v>1.48</v>
      </c>
      <c r="C77" s="4">
        <f>'双曲線関数，孤立波形算定'!V80</f>
        <v>5.3514684508369101E-6</v>
      </c>
      <c r="D77" s="4">
        <f>'双曲線関数，孤立波形算定'!W80</f>
        <v>1.2670345243526498E-5</v>
      </c>
      <c r="F77" s="20">
        <f t="shared" si="6"/>
        <v>2.48</v>
      </c>
      <c r="G77" s="20">
        <f t="shared" si="3"/>
        <v>1.0218509042834243E-3</v>
      </c>
      <c r="H77" s="20">
        <f t="shared" si="4"/>
        <v>2.4193740210980666E-3</v>
      </c>
    </row>
    <row r="78" spans="1:8" ht="14.25" x14ac:dyDescent="0.15">
      <c r="A78" s="4">
        <v>-2.5</v>
      </c>
      <c r="B78" s="19">
        <f t="shared" si="5"/>
        <v>1.5</v>
      </c>
      <c r="C78" s="4">
        <f>'双曲線関数，孤立波形算定'!V81</f>
        <v>5.9442487925318746E-6</v>
      </c>
      <c r="D78" s="4">
        <f>'双曲線関数，孤立波形算定'!W81</f>
        <v>1.4073835080353662E-5</v>
      </c>
      <c r="F78" s="20">
        <f t="shared" si="6"/>
        <v>2.5</v>
      </c>
      <c r="G78" s="20">
        <f t="shared" si="3"/>
        <v>1.1349557552806514E-3</v>
      </c>
      <c r="H78" s="20">
        <f t="shared" si="4"/>
        <v>2.6871654738587327E-3</v>
      </c>
    </row>
    <row r="79" spans="1:8" ht="14.25" x14ac:dyDescent="0.15">
      <c r="A79" s="4">
        <v>-2.48</v>
      </c>
      <c r="B79" s="19">
        <f t="shared" si="5"/>
        <v>1.52</v>
      </c>
      <c r="C79" s="4">
        <f>'双曲線関数，孤立波形算定'!V82</f>
        <v>6.6026909221970904E-6</v>
      </c>
      <c r="D79" s="4">
        <f>'双曲線関数，孤立波形算定'!W82</f>
        <v>1.5632788325128265E-5</v>
      </c>
      <c r="F79" s="20">
        <f t="shared" si="6"/>
        <v>2.52</v>
      </c>
      <c r="G79" s="20">
        <f t="shared" si="3"/>
        <v>1.260569222783322E-3</v>
      </c>
      <c r="H79" s="20">
        <f t="shared" si="4"/>
        <v>2.9845728145011748E-3</v>
      </c>
    </row>
    <row r="80" spans="1:8" ht="14.25" x14ac:dyDescent="0.15">
      <c r="A80" s="4">
        <v>-2.46</v>
      </c>
      <c r="B80" s="19">
        <f t="shared" si="5"/>
        <v>1.54</v>
      </c>
      <c r="C80" s="4">
        <f>'双曲線関数，孤立波形算定'!V83</f>
        <v>7.3340680741773778E-6</v>
      </c>
      <c r="D80" s="4">
        <f>'双曲線関数，孤立波形算定'!W83</f>
        <v>1.7364425370912991E-5</v>
      </c>
      <c r="F80" s="20">
        <f t="shared" si="6"/>
        <v>2.54</v>
      </c>
      <c r="G80" s="20">
        <f t="shared" si="3"/>
        <v>1.4000722114994916E-3</v>
      </c>
      <c r="H80" s="20">
        <f t="shared" si="4"/>
        <v>3.3148655268241305E-3</v>
      </c>
    </row>
    <row r="81" spans="1:8" ht="14.25" x14ac:dyDescent="0.15">
      <c r="A81" s="4">
        <v>-2.44</v>
      </c>
      <c r="B81" s="19">
        <f t="shared" si="5"/>
        <v>1.56</v>
      </c>
      <c r="C81" s="4">
        <f>'双曲線関数，孤立波形算定'!V84</f>
        <v>8.1464591096817358E-6</v>
      </c>
      <c r="D81" s="4">
        <f>'双曲線関数，孤立波形算定'!W84</f>
        <v>1.9287874044328312E-5</v>
      </c>
      <c r="F81" s="20">
        <f t="shared" si="6"/>
        <v>2.56</v>
      </c>
      <c r="G81" s="20">
        <f t="shared" si="3"/>
        <v>1.5549974975272406E-3</v>
      </c>
      <c r="H81" s="20">
        <f t="shared" si="4"/>
        <v>3.6816726712475809E-3</v>
      </c>
    </row>
    <row r="82" spans="1:8" ht="14.25" x14ac:dyDescent="0.15">
      <c r="A82" s="4">
        <v>-2.42</v>
      </c>
      <c r="B82" s="19">
        <f t="shared" si="5"/>
        <v>1.58</v>
      </c>
      <c r="C82" s="4">
        <f>'双曲線関数，孤立波形算定'!V85</f>
        <v>9.0488377491309226E-6</v>
      </c>
      <c r="D82" s="4">
        <f>'双曲線関数，孤立波形算定'!W85</f>
        <v>2.1424380875535894E-5</v>
      </c>
      <c r="F82" s="20">
        <f t="shared" si="6"/>
        <v>2.58</v>
      </c>
      <c r="G82" s="20">
        <f t="shared" si="3"/>
        <v>1.7270462965859163E-3</v>
      </c>
      <c r="H82" s="20">
        <f t="shared" si="4"/>
        <v>4.089022112402676E-3</v>
      </c>
    </row>
    <row r="83" spans="1:8" ht="14.25" x14ac:dyDescent="0.15">
      <c r="A83" s="4">
        <v>-2.4</v>
      </c>
      <c r="B83" s="19">
        <f t="shared" si="5"/>
        <v>1.6</v>
      </c>
      <c r="C83" s="4">
        <f>'双曲線関数，孤立波形算定'!V86</f>
        <v>1.0051171687139651E-5</v>
      </c>
      <c r="D83" s="4">
        <f>'双曲線関数，孤立波形算定'!W86</f>
        <v>2.3797545766732808E-5</v>
      </c>
      <c r="F83" s="20">
        <f t="shared" si="6"/>
        <v>2.6</v>
      </c>
      <c r="G83" s="20">
        <f t="shared" ref="G83:G146" si="7">C133</f>
        <v>1.9181066082260357E-3</v>
      </c>
      <c r="H83" s="20">
        <f t="shared" ref="H83:H146" si="8">D133</f>
        <v>4.5413839515979519E-3</v>
      </c>
    </row>
    <row r="84" spans="1:8" ht="14.25" x14ac:dyDescent="0.15">
      <c r="A84" s="4">
        <v>-2.38</v>
      </c>
      <c r="B84" s="19">
        <f t="shared" si="5"/>
        <v>1.62</v>
      </c>
      <c r="C84" s="4">
        <f>'双曲線関数，孤立波形算定'!V87</f>
        <v>1.1164532684449973E-5</v>
      </c>
      <c r="D84" s="4">
        <f>'双曲線関数，孤立波形算定'!W87</f>
        <v>2.6433582650103131E-5</v>
      </c>
      <c r="F84" s="20">
        <f t="shared" si="6"/>
        <v>2.62</v>
      </c>
      <c r="G84" s="20">
        <f t="shared" si="7"/>
        <v>2.130273518969006E-3</v>
      </c>
      <c r="H84" s="20">
        <f t="shared" si="8"/>
        <v>5.0437185973241164E-3</v>
      </c>
    </row>
    <row r="85" spans="1:8" ht="14.25" x14ac:dyDescent="0.15">
      <c r="A85" s="4">
        <v>-2.36</v>
      </c>
      <c r="B85" s="19">
        <f t="shared" si="5"/>
        <v>1.6400000000000001</v>
      </c>
      <c r="C85" s="4">
        <f>'双曲線関数，孤立波形算定'!V88</f>
        <v>1.2401218852260652E-5</v>
      </c>
      <c r="D85" s="4">
        <f>'双曲線関数，孤立波形算定'!W88</f>
        <v>2.9361609012961452E-5</v>
      </c>
      <c r="F85" s="20">
        <f t="shared" si="6"/>
        <v>2.6399999999999997</v>
      </c>
      <c r="G85" s="20">
        <f t="shared" si="7"/>
        <v>2.3658716644052455E-3</v>
      </c>
      <c r="H85" s="20">
        <f t="shared" si="8"/>
        <v>5.6015299473928769E-3</v>
      </c>
    </row>
    <row r="86" spans="1:8" ht="14.25" x14ac:dyDescent="0.15">
      <c r="A86" s="4">
        <v>-2.34</v>
      </c>
      <c r="B86" s="19">
        <f t="shared" si="5"/>
        <v>1.6600000000000001</v>
      </c>
      <c r="C86" s="4">
        <f>'双曲線関数，孤立波形算定'!V89</f>
        <v>1.377489047892108E-5</v>
      </c>
      <c r="D86" s="4">
        <f>'双曲線関数，孤立波形算定'!W89</f>
        <v>3.2613967486326338E-5</v>
      </c>
      <c r="F86" s="20">
        <f t="shared" si="6"/>
        <v>2.66</v>
      </c>
      <c r="G86" s="20">
        <f t="shared" si="7"/>
        <v>2.6274800685146325E-3</v>
      </c>
      <c r="H86" s="20">
        <f t="shared" si="8"/>
        <v>6.2209241994799942E-3</v>
      </c>
    </row>
    <row r="87" spans="1:8" ht="14.25" x14ac:dyDescent="0.15">
      <c r="A87" s="4">
        <v>-2.3199999999999998</v>
      </c>
      <c r="B87" s="19">
        <f t="shared" si="5"/>
        <v>1.6800000000000002</v>
      </c>
      <c r="C87" s="4">
        <f>'双曲線関数，孤立波形算定'!V90</f>
        <v>1.5300720898357959E-5</v>
      </c>
      <c r="D87" s="4">
        <f>'双曲線関数，孤立波形算定'!W90</f>
        <v>3.6226583046886482E-5</v>
      </c>
      <c r="F87" s="20">
        <f t="shared" si="6"/>
        <v>2.6799999999999997</v>
      </c>
      <c r="G87" s="20">
        <f t="shared" si="7"/>
        <v>2.917959597828024E-3</v>
      </c>
      <c r="H87" s="20">
        <f t="shared" si="8"/>
        <v>6.9086748526679355E-3</v>
      </c>
    </row>
    <row r="88" spans="1:8" ht="14.25" x14ac:dyDescent="0.15">
      <c r="A88" s="4">
        <v>-2.2999999999999998</v>
      </c>
      <c r="B88" s="19">
        <f t="shared" si="5"/>
        <v>1.7000000000000002</v>
      </c>
      <c r="C88" s="4">
        <f>'双曲線関数，孤立波形算定'!V91</f>
        <v>1.6995564065519989E-5</v>
      </c>
      <c r="D88" s="4">
        <f>'双曲線関数，孤立波形算定'!W91</f>
        <v>4.0239359775153746E-5</v>
      </c>
      <c r="F88" s="20">
        <f t="shared" si="6"/>
        <v>2.7</v>
      </c>
      <c r="G88" s="20">
        <f t="shared" si="7"/>
        <v>3.2404832884420074E-3</v>
      </c>
      <c r="H88" s="20">
        <f t="shared" si="8"/>
        <v>7.6722945108678112E-3</v>
      </c>
    </row>
    <row r="89" spans="1:8" ht="14.25" x14ac:dyDescent="0.15">
      <c r="A89" s="4">
        <v>-2.2799999999999998</v>
      </c>
      <c r="B89" s="19">
        <f t="shared" si="5"/>
        <v>1.7200000000000002</v>
      </c>
      <c r="C89" s="4">
        <f>'双曲線関数，孤立波形算定'!V92</f>
        <v>1.8878140688381434E-5</v>
      </c>
      <c r="D89" s="4">
        <f>'双曲線関数，孤立波形算定'!W92</f>
        <v>4.4696621548848089E-5</v>
      </c>
      <c r="F89" s="20">
        <f t="shared" si="6"/>
        <v>2.7199999999999998</v>
      </c>
      <c r="G89" s="20">
        <f t="shared" si="7"/>
        <v>3.5985698251960953E-3</v>
      </c>
      <c r="H89" s="20">
        <f t="shared" si="8"/>
        <v>8.5201141494239321E-3</v>
      </c>
    </row>
    <row r="90" spans="1:8" ht="14.25" x14ac:dyDescent="0.15">
      <c r="A90" s="4">
        <v>-2.2599999999999998</v>
      </c>
      <c r="B90" s="19">
        <f t="shared" si="5"/>
        <v>1.7400000000000002</v>
      </c>
      <c r="C90" s="4">
        <f>'双曲線関数，孤立波形算定'!V93</f>
        <v>2.0969244970662386E-5</v>
      </c>
      <c r="D90" s="4">
        <f>'双曲線関数，孤立波形算定'!W93</f>
        <v>4.9647601535018581E-5</v>
      </c>
      <c r="F90" s="20">
        <f t="shared" si="6"/>
        <v>2.74</v>
      </c>
      <c r="G90" s="20">
        <f t="shared" si="7"/>
        <v>3.9961204743162899E-3</v>
      </c>
      <c r="H90" s="20">
        <f t="shared" si="8"/>
        <v>9.4613705582799312E-3</v>
      </c>
    </row>
    <row r="91" spans="1:8" ht="14.25" x14ac:dyDescent="0.15">
      <c r="A91" s="4">
        <v>-2.2400000000000002</v>
      </c>
      <c r="B91" s="19">
        <f t="shared" si="5"/>
        <v>1.7599999999999998</v>
      </c>
      <c r="C91" s="4">
        <f>'双曲線関数，孤立波形算定'!V94</f>
        <v>2.329197424664733E-5</v>
      </c>
      <c r="D91" s="4">
        <f>'双曲線関数，孤立波形算定'!W94</f>
        <v>5.5146985882388338E-5</v>
      </c>
      <c r="F91" s="20">
        <f t="shared" si="6"/>
        <v>2.76</v>
      </c>
      <c r="G91" s="20">
        <f t="shared" si="7"/>
        <v>4.4374597932260972E-3</v>
      </c>
      <c r="H91" s="20">
        <f t="shared" si="8"/>
        <v>1.0506302728113724E-2</v>
      </c>
    </row>
    <row r="92" spans="1:8" ht="14.25" x14ac:dyDescent="0.15">
      <c r="A92" s="4">
        <v>-2.2200000000000002</v>
      </c>
      <c r="B92" s="19">
        <f t="shared" si="5"/>
        <v>1.7799999999999998</v>
      </c>
      <c r="C92" s="4">
        <f>'双曲線関数，孤立波形算定'!V95</f>
        <v>2.5871984041801444E-5</v>
      </c>
      <c r="D92" s="4">
        <f>'双曲線関数，孤立波形算定'!W95</f>
        <v>6.1255517612809069E-5</v>
      </c>
      <c r="F92" s="20">
        <f t="shared" si="6"/>
        <v>2.7800000000000002</v>
      </c>
      <c r="G92" s="20">
        <f t="shared" si="7"/>
        <v>4.9273804636145715E-3</v>
      </c>
      <c r="H92" s="20">
        <f t="shared" si="8"/>
        <v>1.1666257998856495E-2</v>
      </c>
    </row>
    <row r="93" spans="1:8" ht="14.25" x14ac:dyDescent="0.15">
      <c r="A93" s="4">
        <v>-2.2000000000000002</v>
      </c>
      <c r="B93" s="19">
        <f t="shared" si="5"/>
        <v>1.7999999999999998</v>
      </c>
      <c r="C93" s="4">
        <f>'双曲線関数，孤立波形算定'!V96</f>
        <v>2.8737771373059455E-5</v>
      </c>
      <c r="D93" s="4">
        <f>'双曲線関数，孤立波形算定'!W96</f>
        <v>6.8040667374064763E-5</v>
      </c>
      <c r="F93" s="20">
        <f t="shared" si="6"/>
        <v>2.8</v>
      </c>
      <c r="G93" s="20">
        <f t="shared" si="7"/>
        <v>5.4711926156771938E-3</v>
      </c>
      <c r="H93" s="20">
        <f t="shared" si="8"/>
        <v>1.2953808841687491E-2</v>
      </c>
    </row>
    <row r="94" spans="1:8" ht="14.25" x14ac:dyDescent="0.15">
      <c r="A94" s="4">
        <v>-2.1800000000000002</v>
      </c>
      <c r="B94" s="19">
        <f t="shared" si="5"/>
        <v>1.8199999999999998</v>
      </c>
      <c r="C94" s="4">
        <f>'双曲線関数，孤立波形算定'!V97</f>
        <v>3.1920989413763443E-5</v>
      </c>
      <c r="D94" s="4">
        <f>'双曲線関数，孤立波形算定'!W97</f>
        <v>7.5577378452840516E-5</v>
      </c>
      <c r="F94" s="20">
        <f t="shared" si="6"/>
        <v>2.8200000000000003</v>
      </c>
      <c r="G94" s="20">
        <f t="shared" si="7"/>
        <v>6.0747780319738813E-3</v>
      </c>
      <c r="H94" s="20">
        <f t="shared" si="8"/>
        <v>1.438288119420051E-2</v>
      </c>
    </row>
    <row r="95" spans="1:8" ht="14.25" x14ac:dyDescent="0.15">
      <c r="A95" s="4">
        <v>-2.16</v>
      </c>
      <c r="B95" s="19">
        <f t="shared" si="5"/>
        <v>1.8399999999999999</v>
      </c>
      <c r="C95" s="4">
        <f>'双曲線関数，孤立波形算定'!V98</f>
        <v>3.5456796993643967E-5</v>
      </c>
      <c r="D95" s="4">
        <f>'双曲線関数，孤立波形算定'!W98</f>
        <v>8.3948894264497404E-5</v>
      </c>
      <c r="F95" s="20">
        <f t="shared" si="6"/>
        <v>2.84</v>
      </c>
      <c r="G95" s="20">
        <f t="shared" si="7"/>
        <v>6.7446496376196968E-3</v>
      </c>
      <c r="H95" s="20">
        <f t="shared" si="8"/>
        <v>1.5968895311697654E-2</v>
      </c>
    </row>
    <row r="96" spans="1:8" ht="14.25" x14ac:dyDescent="0.15">
      <c r="A96" s="4">
        <v>-2.14</v>
      </c>
      <c r="B96" s="19">
        <f t="shared" si="5"/>
        <v>1.8599999999999999</v>
      </c>
      <c r="C96" s="4">
        <f>'双曲線関数，孤立波形算定'!V99</f>
        <v>3.9384246787750908E-5</v>
      </c>
      <c r="D96" s="4">
        <f>'双曲線関数，孤立波形算定'!W99</f>
        <v>9.3247677444312246E-5</v>
      </c>
      <c r="F96" s="20">
        <f t="shared" si="6"/>
        <v>2.8600000000000003</v>
      </c>
      <c r="G96" s="20">
        <f t="shared" si="7"/>
        <v>7.4880166983007871E-3</v>
      </c>
      <c r="H96" s="20">
        <f t="shared" si="8"/>
        <v>1.7728920132552565E-2</v>
      </c>
    </row>
    <row r="97" spans="1:8" ht="14.25" x14ac:dyDescent="0.15">
      <c r="A97" s="4">
        <v>-2.12</v>
      </c>
      <c r="B97" s="19">
        <f t="shared" si="5"/>
        <v>1.88</v>
      </c>
      <c r="C97" s="4">
        <f>'双曲線関数，孤立波形算定'!V100</f>
        <v>4.3746716474023377E-5</v>
      </c>
      <c r="D97" s="4">
        <f>'双曲線関数，孤立波形算定'!W100</f>
        <v>1.0357643067294178E-4</v>
      </c>
      <c r="F97" s="20">
        <f t="shared" si="6"/>
        <v>2.88</v>
      </c>
      <c r="G97" s="20">
        <f t="shared" si="7"/>
        <v>8.3128561573109789E-3</v>
      </c>
      <c r="H97" s="20">
        <f t="shared" si="8"/>
        <v>1.9681842178558145E-2</v>
      </c>
    </row>
    <row r="98" spans="1:8" ht="14.25" x14ac:dyDescent="0.15">
      <c r="A98" s="4">
        <v>-2.1</v>
      </c>
      <c r="B98" s="19">
        <f t="shared" si="5"/>
        <v>1.9</v>
      </c>
      <c r="C98" s="4">
        <f>'双曲線関数，孤立波形算定'!V101</f>
        <v>4.8592387611870591E-5</v>
      </c>
      <c r="D98" s="4">
        <f>'双曲線関数，孤立波形算定'!W101</f>
        <v>1.1504923048801206E-4</v>
      </c>
      <c r="F98" s="20">
        <f t="shared" si="6"/>
        <v>2.9</v>
      </c>
      <c r="G98" s="20">
        <f t="shared" si="7"/>
        <v>9.2279905454355562E-3</v>
      </c>
      <c r="H98" s="20">
        <f t="shared" si="8"/>
        <v>2.1848550017403469E-2</v>
      </c>
    </row>
    <row r="99" spans="1:8" ht="14.25" x14ac:dyDescent="0.15">
      <c r="A99" s="4">
        <v>-2.08</v>
      </c>
      <c r="B99" s="19">
        <f t="shared" si="5"/>
        <v>1.92</v>
      </c>
      <c r="C99" s="4">
        <f>'双曲線関数，孤立波形算定'!V102</f>
        <v>5.3974777518858008E-5</v>
      </c>
      <c r="D99" s="4">
        <f>'双曲線関数，孤立波形算定'!W102</f>
        <v>1.2779278657608687E-4</v>
      </c>
      <c r="F99" s="20">
        <f t="shared" si="6"/>
        <v>2.92</v>
      </c>
      <c r="G99" s="20">
        <f t="shared" si="7"/>
        <v>1.0243172890561397E-2</v>
      </c>
      <c r="H99" s="20">
        <f t="shared" si="8"/>
        <v>2.4252135297975517E-2</v>
      </c>
    </row>
    <row r="100" spans="1:8" ht="14.25" x14ac:dyDescent="0.15">
      <c r="A100" s="4">
        <v>-2.06</v>
      </c>
      <c r="B100" s="19">
        <f t="shared" si="5"/>
        <v>1.94</v>
      </c>
      <c r="C100" s="4">
        <f>'双曲線関数，孤立波形算定'!V103</f>
        <v>5.9953330005042797E-5</v>
      </c>
      <c r="D100" s="4">
        <f>'双曲線関数，孤立波形算定'!W103</f>
        <v>1.4194784041830067E-4</v>
      </c>
      <c r="F100" s="20">
        <f t="shared" si="6"/>
        <v>2.94</v>
      </c>
      <c r="G100" s="20">
        <f t="shared" si="7"/>
        <v>1.136917903424374E-2</v>
      </c>
      <c r="H100" s="20">
        <f t="shared" si="8"/>
        <v>2.6918111322660102E-2</v>
      </c>
    </row>
    <row r="101" spans="1:8" ht="14.25" x14ac:dyDescent="0.15">
      <c r="A101" s="4">
        <v>-2.04</v>
      </c>
      <c r="B101" s="19">
        <f t="shared" si="5"/>
        <v>1.96</v>
      </c>
      <c r="C101" s="4">
        <f>'双曲線関数，孤立波形算定'!V104</f>
        <v>6.659407147097758E-5</v>
      </c>
      <c r="D101" s="4">
        <f>'双曲線関数，孤立波形算定'!W104</f>
        <v>1.5767071869355939E-4</v>
      </c>
      <c r="F101" s="20">
        <f t="shared" si="6"/>
        <v>2.96</v>
      </c>
      <c r="G101" s="20">
        <f t="shared" si="7"/>
        <v>1.2617907726245652E-2</v>
      </c>
      <c r="H101" s="20">
        <f t="shared" si="8"/>
        <v>2.9874650035074099E-2</v>
      </c>
    </row>
    <row r="102" spans="1:8" ht="14.25" x14ac:dyDescent="0.15">
      <c r="A102" s="4">
        <v>-2.02</v>
      </c>
      <c r="B102" s="19">
        <f t="shared" si="5"/>
        <v>1.98</v>
      </c>
      <c r="C102" s="4">
        <f>'双曲線関数，孤立波形算定'!V105</f>
        <v>7.3970339592882933E-5</v>
      </c>
      <c r="D102" s="4">
        <f>'双曲線関数，孤立波形算定'!W105</f>
        <v>1.7513505854195062E-4</v>
      </c>
      <c r="F102" s="20">
        <f t="shared" si="6"/>
        <v>2.98</v>
      </c>
      <c r="G102" s="20">
        <f t="shared" si="7"/>
        <v>1.4002488810540267E-2</v>
      </c>
      <c r="H102" s="20">
        <f t="shared" si="8"/>
        <v>3.3152838165460163E-2</v>
      </c>
    </row>
    <row r="103" spans="1:8" ht="14.25" x14ac:dyDescent="0.15">
      <c r="A103" s="4">
        <v>-2</v>
      </c>
      <c r="B103" s="19">
        <f t="shared" si="5"/>
        <v>2</v>
      </c>
      <c r="C103" s="4">
        <f>'双曲線関数，孤立波形算定'!V106</f>
        <v>8.2163592614705022E-5</v>
      </c>
      <c r="D103" s="4">
        <f>'双曲線関数，孤立波形算定'!W106</f>
        <v>1.9453372367615651E-4</v>
      </c>
      <c r="F103" s="20">
        <f t="shared" si="6"/>
        <v>3</v>
      </c>
      <c r="G103" s="20">
        <f t="shared" si="7"/>
        <v>1.5537399731632408E-2</v>
      </c>
      <c r="H103" s="20">
        <f t="shared" si="8"/>
        <v>3.6786953075593896E-2</v>
      </c>
    </row>
    <row r="104" spans="1:8" ht="14.25" x14ac:dyDescent="0.15">
      <c r="A104" s="4">
        <v>-1.98</v>
      </c>
      <c r="B104" s="19">
        <f t="shared" si="5"/>
        <v>2.02</v>
      </c>
      <c r="C104" s="4">
        <f>'双曲線関数，孤立波形算定'!V107</f>
        <v>9.1264308150259323E-5</v>
      </c>
      <c r="D104" s="4">
        <f>'双曲線関数，孤立波形算定'!W107</f>
        <v>2.1608093242043395E-4</v>
      </c>
      <c r="F104" s="20">
        <f t="shared" si="6"/>
        <v>3.02</v>
      </c>
      <c r="G104" s="20">
        <f t="shared" si="7"/>
        <v>1.723859047128886E-2</v>
      </c>
      <c r="H104" s="20">
        <f t="shared" si="8"/>
        <v>4.0814758563855073E-2</v>
      </c>
    </row>
    <row r="105" spans="1:8" ht="14.25" x14ac:dyDescent="0.15">
      <c r="A105" s="4">
        <v>-1.96</v>
      </c>
      <c r="B105" s="19">
        <f t="shared" si="5"/>
        <v>2.04</v>
      </c>
      <c r="C105" s="4">
        <f>'双曲線関数，孤立波形算定'!V108</f>
        <v>1.0137298137888518E-4</v>
      </c>
      <c r="D105" s="4">
        <f>'双曲線関数，孤立波形算定'!W108</f>
        <v>2.4001462107754509E-4</v>
      </c>
      <c r="F105" s="20">
        <f t="shared" si="6"/>
        <v>3.04</v>
      </c>
      <c r="G105" s="20">
        <f t="shared" si="7"/>
        <v>1.9123616864410442E-2</v>
      </c>
      <c r="H105" s="20">
        <f t="shared" si="8"/>
        <v>4.5277820509081482E-2</v>
      </c>
    </row>
    <row r="106" spans="1:8" ht="14.25" x14ac:dyDescent="0.15">
      <c r="A106" s="4">
        <v>-1.94</v>
      </c>
      <c r="B106" s="19">
        <f t="shared" si="5"/>
        <v>2.06</v>
      </c>
      <c r="C106" s="4">
        <f>'双曲線関数，孤立波形算定'!V109</f>
        <v>1.1260123360542847E-4</v>
      </c>
      <c r="D106" s="4">
        <f>'双曲線関数，孤立波形算定'!W109</f>
        <v>2.6659906859857079E-4</v>
      </c>
      <c r="F106" s="20">
        <f t="shared" si="6"/>
        <v>3.06</v>
      </c>
      <c r="G106" s="20">
        <f t="shared" si="7"/>
        <v>2.1211782028728154E-2</v>
      </c>
      <c r="H106" s="20">
        <f t="shared" si="8"/>
        <v>5.0221841725028846E-2</v>
      </c>
    </row>
    <row r="107" spans="1:8" ht="14.25" x14ac:dyDescent="0.15">
      <c r="A107" s="4">
        <v>-1.92</v>
      </c>
      <c r="B107" s="19">
        <f t="shared" si="5"/>
        <v>2.08</v>
      </c>
      <c r="C107" s="4">
        <f>'双曲線関数，孤立波形算定'!V110</f>
        <v>1.2507304336149879E-4</v>
      </c>
      <c r="D107" s="4">
        <f>'双曲線関数，孤立波形算定'!W110</f>
        <v>2.9612781138622192E-4</v>
      </c>
      <c r="F107" s="20">
        <f t="shared" si="6"/>
        <v>3.08</v>
      </c>
      <c r="G107" s="20">
        <f t="shared" si="7"/>
        <v>2.3524285364295232E-2</v>
      </c>
      <c r="H107" s="20">
        <f t="shared" si="8"/>
        <v>5.5697014737374505E-2</v>
      </c>
    </row>
    <row r="108" spans="1:8" ht="14.25" x14ac:dyDescent="0.15">
      <c r="A108" s="4">
        <v>-1.9</v>
      </c>
      <c r="B108" s="19">
        <f t="shared" si="5"/>
        <v>2.1</v>
      </c>
      <c r="C108" s="4">
        <f>'双曲線関数，孤立波形算定'!V111</f>
        <v>1.3892611356254093E-4</v>
      </c>
      <c r="D108" s="4">
        <f>'双曲線関数，孤立波形算定'!W111</f>
        <v>3.2892688022919775E-4</v>
      </c>
      <c r="F108" s="20">
        <f t="shared" si="6"/>
        <v>3.1</v>
      </c>
      <c r="G108" s="20">
        <f t="shared" si="7"/>
        <v>2.6084378221333082E-2</v>
      </c>
      <c r="H108" s="20">
        <f t="shared" si="8"/>
        <v>6.1758390348975623E-2</v>
      </c>
    </row>
    <row r="109" spans="1:8" ht="14.25" x14ac:dyDescent="0.15">
      <c r="A109" s="4">
        <v>-1.88</v>
      </c>
      <c r="B109" s="19">
        <f t="shared" si="5"/>
        <v>2.12</v>
      </c>
      <c r="C109" s="4">
        <f>'双曲線関数，孤立波形算定'!V112</f>
        <v>1.5431338971839137E-4</v>
      </c>
      <c r="D109" s="4">
        <f>'双曲線関数，孤立波形算定'!W112</f>
        <v>3.6535839487666211E-4</v>
      </c>
      <c r="F109" s="20">
        <f t="shared" si="6"/>
        <v>3.12</v>
      </c>
      <c r="G109" s="20">
        <f t="shared" si="7"/>
        <v>2.8917524882566513E-2</v>
      </c>
      <c r="H109" s="20">
        <f t="shared" si="8"/>
        <v>6.8466258787919357E-2</v>
      </c>
    </row>
    <row r="110" spans="1:8" ht="14.25" x14ac:dyDescent="0.15">
      <c r="A110" s="4">
        <v>-1.86</v>
      </c>
      <c r="B110" s="19">
        <f t="shared" si="5"/>
        <v>2.1399999999999997</v>
      </c>
      <c r="C110" s="4">
        <f>'双曲線関数，孤立波形算定'!V113</f>
        <v>1.7140474583918008E-4</v>
      </c>
      <c r="D110" s="4">
        <f>'双曲線関数，孤立波形算定'!W113</f>
        <v>4.0582455565475392E-4</v>
      </c>
      <c r="F110" s="20">
        <f t="shared" si="6"/>
        <v>3.14</v>
      </c>
      <c r="G110" s="20">
        <f t="shared" si="7"/>
        <v>3.2051566940072433E-2</v>
      </c>
      <c r="H110" s="20">
        <f t="shared" si="8"/>
        <v>7.5886538892555311E-2</v>
      </c>
    </row>
    <row r="111" spans="1:8" ht="14.25" x14ac:dyDescent="0.15">
      <c r="A111" s="4">
        <v>-1.84</v>
      </c>
      <c r="B111" s="19">
        <f t="shared" si="5"/>
        <v>2.16</v>
      </c>
      <c r="C111" s="4">
        <f>'双曲線関数，孤立波形算定'!V114</f>
        <v>1.9038885650074375E-4</v>
      </c>
      <c r="D111" s="4">
        <f>'双曲線関数，孤立波形算定'!W114</f>
        <v>4.5077207584161158E-4</v>
      </c>
      <c r="F111" s="20">
        <f t="shared" si="6"/>
        <v>3.16</v>
      </c>
      <c r="G111" s="20">
        <f t="shared" si="7"/>
        <v>3.5516888445764588E-2</v>
      </c>
      <c r="H111" s="20">
        <f t="shared" si="8"/>
        <v>8.409116912821897E-2</v>
      </c>
    </row>
    <row r="112" spans="1:8" ht="14.25" x14ac:dyDescent="0.15">
      <c r="A112" s="4">
        <v>-1.82</v>
      </c>
      <c r="B112" s="19">
        <f t="shared" si="5"/>
        <v>2.1799999999999997</v>
      </c>
      <c r="C112" s="4">
        <f>'双曲線関数，孤立波形算定'!V115</f>
        <v>2.1147527555295494E-4</v>
      </c>
      <c r="D112" s="4">
        <f>'双曲線関数，孤立波形算定'!W115</f>
        <v>5.0069710329821702E-4</v>
      </c>
      <c r="F112" s="20">
        <f t="shared" si="6"/>
        <v>3.18</v>
      </c>
      <c r="G112" s="20">
        <f t="shared" si="7"/>
        <v>3.9346578355587351E-2</v>
      </c>
      <c r="H112" s="20">
        <f t="shared" si="8"/>
        <v>9.3158492196435086E-2</v>
      </c>
    </row>
    <row r="113" spans="1:8" ht="14.25" x14ac:dyDescent="0.15">
      <c r="A113" s="4">
        <v>-1.8</v>
      </c>
      <c r="B113" s="19">
        <f t="shared" si="5"/>
        <v>2.2000000000000002</v>
      </c>
      <c r="C113" s="4">
        <f>'双曲線関数，孤立波形算定'!V116</f>
        <v>2.3489674419120875E-4</v>
      </c>
      <c r="D113" s="4">
        <f>'双曲線関数，孤立波形算定'!W116</f>
        <v>5.5615068514839033E-4</v>
      </c>
      <c r="F113" s="20">
        <f t="shared" si="6"/>
        <v>3.2</v>
      </c>
      <c r="G113" s="20">
        <f t="shared" si="7"/>
        <v>4.3576585745030122E-2</v>
      </c>
      <c r="H113" s="20">
        <f t="shared" si="8"/>
        <v>0.10317362252921812</v>
      </c>
    </row>
    <row r="114" spans="1:8" ht="14.25" x14ac:dyDescent="0.15">
      <c r="A114" s="4">
        <v>-1.78</v>
      </c>
      <c r="B114" s="19">
        <f t="shared" si="5"/>
        <v>2.2199999999999998</v>
      </c>
      <c r="C114" s="4">
        <f>'双曲線関数，孤立波形算定'!V117</f>
        <v>2.6091175358841472E-4</v>
      </c>
      <c r="D114" s="4">
        <f>'双曲線関数，孤立波形算定'!W117</f>
        <v>6.1774483516615535E-4</v>
      </c>
      <c r="F114" s="20">
        <f t="shared" si="6"/>
        <v>3.2199999999999998</v>
      </c>
      <c r="G114" s="20">
        <f t="shared" si="7"/>
        <v>4.8245862021271138E-2</v>
      </c>
      <c r="H114" s="20">
        <f t="shared" si="8"/>
        <v>0.11422878299608573</v>
      </c>
    </row>
    <row r="115" spans="1:8" ht="14.25" x14ac:dyDescent="0.15">
      <c r="A115" s="4">
        <v>-1.76</v>
      </c>
      <c r="B115" s="19">
        <f t="shared" si="5"/>
        <v>2.2400000000000002</v>
      </c>
      <c r="C115" s="4">
        <f>'双曲線関数，孤立波形算定'!V118</f>
        <v>2.8980739002709336E-4</v>
      </c>
      <c r="D115" s="4">
        <f>'双曲線関数，孤立波形算定'!W118</f>
        <v>6.8615927002136344E-4</v>
      </c>
      <c r="F115" s="20">
        <f t="shared" si="6"/>
        <v>3.24</v>
      </c>
      <c r="G115" s="20">
        <f t="shared" si="7"/>
        <v>5.3396482868725996E-2</v>
      </c>
      <c r="H115" s="20">
        <f t="shared" si="8"/>
        <v>0.12642359362709152</v>
      </c>
    </row>
    <row r="116" spans="1:8" ht="14.25" x14ac:dyDescent="0.15">
      <c r="A116" s="4">
        <v>-1.74</v>
      </c>
      <c r="B116" s="19">
        <f t="shared" si="5"/>
        <v>2.2599999999999998</v>
      </c>
      <c r="C116" s="4">
        <f>'双曲線関数，孤立波形算定'!V119</f>
        <v>3.2190249350578089E-4</v>
      </c>
      <c r="D116" s="4">
        <f>'双曲線関数，孤立波形算定'!W119</f>
        <v>7.6214888771930262E-4</v>
      </c>
      <c r="F116" s="20">
        <f t="shared" si="6"/>
        <v>3.26</v>
      </c>
      <c r="G116" s="20">
        <f t="shared" si="7"/>
        <v>5.9073740915521644E-2</v>
      </c>
      <c r="H116" s="20">
        <f t="shared" si="8"/>
        <v>0.13986529101357995</v>
      </c>
    </row>
    <row r="117" spans="1:8" ht="14.25" x14ac:dyDescent="0.15">
      <c r="A117" s="4">
        <v>-1.72</v>
      </c>
      <c r="B117" s="19">
        <f t="shared" si="5"/>
        <v>2.2800000000000002</v>
      </c>
      <c r="C117" s="4">
        <f>'双曲線関数，孤立波形算定'!V120</f>
        <v>3.5755116415065195E-4</v>
      </c>
      <c r="D117" s="4">
        <f>'双曲線関数，孤立波形算定'!W120</f>
        <v>8.4655206951749612E-4</v>
      </c>
      <c r="F117" s="20">
        <f t="shared" si="6"/>
        <v>3.2800000000000002</v>
      </c>
      <c r="G117" s="20">
        <f t="shared" si="7"/>
        <v>6.5326198078596825E-2</v>
      </c>
      <c r="H117" s="20">
        <f t="shared" si="8"/>
        <v>0.15466885224248592</v>
      </c>
    </row>
    <row r="118" spans="1:8" ht="14.25" x14ac:dyDescent="0.15">
      <c r="A118" s="4">
        <v>-1.7</v>
      </c>
      <c r="B118" s="19">
        <f t="shared" si="5"/>
        <v>2.2999999999999998</v>
      </c>
      <c r="C118" s="4">
        <f>'双曲線関数，孤立波形算定'!V121</f>
        <v>3.971466544744394E-4</v>
      </c>
      <c r="D118" s="4">
        <f>'双曲線関数，孤立波形算定'!W121</f>
        <v>9.4029989538959701E-4</v>
      </c>
      <c r="F118" s="20">
        <f t="shared" si="6"/>
        <v>3.3</v>
      </c>
      <c r="G118" s="20">
        <f t="shared" si="7"/>
        <v>7.2205684223395392E-2</v>
      </c>
      <c r="H118" s="20">
        <f t="shared" si="8"/>
        <v>0.17095699172297249</v>
      </c>
    </row>
    <row r="119" spans="1:8" ht="14.25" x14ac:dyDescent="0.15">
      <c r="A119" s="4">
        <v>-1.68</v>
      </c>
      <c r="B119" s="19">
        <f t="shared" si="5"/>
        <v>2.3200000000000003</v>
      </c>
      <c r="C119" s="4">
        <f>'双曲線関数，孤立波形算定'!V122</f>
        <v>4.4112568962561801E-4</v>
      </c>
      <c r="D119" s="4">
        <f>'双曲線関数，孤立波形算定'!W122</f>
        <v>1.0444263728157089E-3</v>
      </c>
      <c r="F119" s="20">
        <f t="shared" si="6"/>
        <v>3.32</v>
      </c>
      <c r="G119" s="20">
        <f t="shared" si="7"/>
        <v>7.9767226162884619E-2</v>
      </c>
      <c r="H119" s="20">
        <f t="shared" si="8"/>
        <v>0.18885999308173979</v>
      </c>
    </row>
    <row r="120" spans="1:8" ht="14.25" x14ac:dyDescent="0.15">
      <c r="A120" s="4">
        <v>-1.66</v>
      </c>
      <c r="B120" s="19">
        <f t="shared" si="5"/>
        <v>2.34</v>
      </c>
      <c r="C120" s="4">
        <f>'双曲線関数，孤立波形算定'!V123</f>
        <v>4.8997326229963589E-4</v>
      </c>
      <c r="D120" s="4">
        <f>'双曲線関数，孤立波形算定'!W123</f>
        <v>1.16007978940107E-3</v>
      </c>
      <c r="F120" s="20">
        <f t="shared" si="6"/>
        <v>3.34</v>
      </c>
      <c r="G120" s="20">
        <f t="shared" si="7"/>
        <v>8.8068888143022064E-2</v>
      </c>
      <c r="H120" s="20">
        <f t="shared" si="8"/>
        <v>0.20851533149020027</v>
      </c>
    </row>
    <row r="121" spans="1:8" ht="14.25" x14ac:dyDescent="0.15">
      <c r="A121" s="4">
        <v>-1.64</v>
      </c>
      <c r="B121" s="19">
        <f t="shared" si="5"/>
        <v>2.3600000000000003</v>
      </c>
      <c r="C121" s="4">
        <f>'双曲線関数，孤立波形算定'!V124</f>
        <v>5.4422795398193337E-4</v>
      </c>
      <c r="D121" s="4">
        <f>'双曲線関数，孤立波形算定'!W124</f>
        <v>1.2885353116583839E-3</v>
      </c>
      <c r="F121" s="20">
        <f t="shared" si="6"/>
        <v>3.36</v>
      </c>
      <c r="G121" s="20">
        <f t="shared" si="7"/>
        <v>9.7171501870605081E-2</v>
      </c>
      <c r="H121" s="20">
        <f t="shared" si="8"/>
        <v>0.23006703446789484</v>
      </c>
    </row>
    <row r="122" spans="1:8" ht="14.25" x14ac:dyDescent="0.15">
      <c r="A122" s="4">
        <v>-1.62</v>
      </c>
      <c r="B122" s="19">
        <f t="shared" si="5"/>
        <v>2.38</v>
      </c>
      <c r="C122" s="4">
        <f>'双曲線関数，孤立波形算定'!V125</f>
        <v>6.0448783970405858E-4</v>
      </c>
      <c r="D122" s="4">
        <f>'双曲線関数，孤立波形算定'!W125</f>
        <v>1.4312089653385014E-3</v>
      </c>
      <c r="F122" s="20">
        <f t="shared" si="6"/>
        <v>3.38</v>
      </c>
      <c r="G122" s="20">
        <f t="shared" si="7"/>
        <v>0.10713826092824658</v>
      </c>
      <c r="H122" s="20">
        <f t="shared" si="8"/>
        <v>0.25366472160358439</v>
      </c>
    </row>
    <row r="123" spans="1:8" ht="14.25" x14ac:dyDescent="0.15">
      <c r="A123" s="4">
        <v>-1.6</v>
      </c>
      <c r="B123" s="19">
        <f t="shared" si="5"/>
        <v>2.4</v>
      </c>
      <c r="C123" s="4">
        <f>'双曲線関数，孤立波形算定'!V126</f>
        <v>6.7141703956691951E-4</v>
      </c>
      <c r="D123" s="4">
        <f>'双曲線関数，孤立波形算定'!W126</f>
        <v>1.5896731470721739E-3</v>
      </c>
      <c r="F123" s="20">
        <f t="shared" si="6"/>
        <v>3.4</v>
      </c>
      <c r="G123" s="20">
        <f t="shared" si="7"/>
        <v>0.11803415123776186</v>
      </c>
      <c r="H123" s="20">
        <f t="shared" si="8"/>
        <v>0.27946225609817033</v>
      </c>
    </row>
    <row r="124" spans="1:8" ht="14.25" x14ac:dyDescent="0.15">
      <c r="A124" s="4">
        <v>-1.58</v>
      </c>
      <c r="B124" s="19">
        <f t="shared" si="5"/>
        <v>2.42</v>
      </c>
      <c r="C124" s="4">
        <f>'双曲線関数，孤立波形算定'!V127</f>
        <v>7.457529869698094E-4</v>
      </c>
      <c r="D124" s="4">
        <f>'双曲線関数，孤立波形算定'!W127</f>
        <v>1.7656738329123276E-3</v>
      </c>
      <c r="F124" s="20">
        <f t="shared" si="6"/>
        <v>3.42</v>
      </c>
      <c r="G124" s="20">
        <f t="shared" si="7"/>
        <v>0.12992518629481989</v>
      </c>
      <c r="H124" s="20">
        <f t="shared" si="8"/>
        <v>0.3076159340764531</v>
      </c>
    </row>
    <row r="125" spans="1:8" ht="14.25" x14ac:dyDescent="0.15">
      <c r="A125" s="4">
        <v>-1.56</v>
      </c>
      <c r="B125" s="19">
        <f t="shared" si="5"/>
        <v>2.44</v>
      </c>
      <c r="C125" s="4">
        <f>'双曲線関数，孤立波形算定'!V128</f>
        <v>8.2831449083399858E-4</v>
      </c>
      <c r="D125" s="4">
        <f>'双曲線関数，孤立波形算定'!W128</f>
        <v>1.9611496667688139E-3</v>
      </c>
      <c r="F125" s="20">
        <f t="shared" si="6"/>
        <v>3.44</v>
      </c>
      <c r="G125" s="20">
        <f t="shared" si="7"/>
        <v>0.14287741350787092</v>
      </c>
      <c r="H125" s="20">
        <f t="shared" si="8"/>
        <v>0.33828213195645562</v>
      </c>
    </row>
    <row r="126" spans="1:8" ht="14.25" x14ac:dyDescent="0.15">
      <c r="A126" s="4">
        <v>-1.54</v>
      </c>
      <c r="B126" s="19">
        <f t="shared" si="5"/>
        <v>2.46</v>
      </c>
      <c r="C126" s="4">
        <f>'双曲線関数，孤立波形算定'!V129</f>
        <v>9.2001067718166976E-4</v>
      </c>
      <c r="D126" s="4">
        <f>'双曲線関数，孤立波形算定'!W129</f>
        <v>2.1782531308391362E-3</v>
      </c>
      <c r="F126" s="20">
        <f t="shared" si="6"/>
        <v>3.46</v>
      </c>
      <c r="G126" s="20">
        <f t="shared" si="7"/>
        <v>0.15695565653969035</v>
      </c>
      <c r="H126" s="20">
        <f t="shared" si="8"/>
        <v>0.37161432876825362</v>
      </c>
    </row>
    <row r="127" spans="1:8" ht="14.25" x14ac:dyDescent="0.15">
      <c r="A127" s="4">
        <v>-1.52</v>
      </c>
      <c r="B127" s="19">
        <f t="shared" si="5"/>
        <v>2.48</v>
      </c>
      <c r="C127" s="4">
        <f>'双曲線関数，孤立波形算定'!V130</f>
        <v>1.0218509042834243E-3</v>
      </c>
      <c r="D127" s="4">
        <f>'双曲線関数，孤立波形算定'!W130</f>
        <v>2.4193740210980666E-3</v>
      </c>
      <c r="F127" s="20">
        <f t="shared" si="6"/>
        <v>3.48</v>
      </c>
      <c r="G127" s="20">
        <f t="shared" si="7"/>
        <v>0.1722219585944274</v>
      </c>
      <c r="H127" s="20">
        <f t="shared" si="8"/>
        <v>0.40775942041972846</v>
      </c>
    </row>
    <row r="128" spans="1:8" ht="14.25" x14ac:dyDescent="0.15">
      <c r="A128" s="4">
        <v>-1.5</v>
      </c>
      <c r="B128" s="19">
        <f t="shared" si="5"/>
        <v>2.5</v>
      </c>
      <c r="C128" s="4">
        <f>'双曲線関数，孤立波形算定'!V131</f>
        <v>1.1349557552806514E-3</v>
      </c>
      <c r="D128" s="4">
        <f>'双曲線関数，孤立波形算定'!W131</f>
        <v>2.6871654738587327E-3</v>
      </c>
      <c r="F128" s="20">
        <f t="shared" si="6"/>
        <v>3.5</v>
      </c>
      <c r="G128" s="20">
        <f t="shared" si="7"/>
        <v>0.18873369376702775</v>
      </c>
      <c r="H128" s="20">
        <f t="shared" si="8"/>
        <v>0.44685324805386284</v>
      </c>
    </row>
    <row r="129" spans="1:8" ht="14.25" x14ac:dyDescent="0.15">
      <c r="A129" s="4">
        <v>-1.48</v>
      </c>
      <c r="B129" s="19">
        <f t="shared" si="5"/>
        <v>2.52</v>
      </c>
      <c r="C129" s="4">
        <f>'双曲線関数，孤立波形算定'!V132</f>
        <v>1.260569222783322E-3</v>
      </c>
      <c r="D129" s="4">
        <f>'双曲線関数，孤立波形算定'!W132</f>
        <v>2.9845728145011748E-3</v>
      </c>
      <c r="F129" s="20">
        <f t="shared" si="6"/>
        <v>3.52</v>
      </c>
      <c r="G129" s="20">
        <f t="shared" si="7"/>
        <v>0.20654131864963482</v>
      </c>
      <c r="H129" s="20">
        <f t="shared" si="8"/>
        <v>0.48901527466443895</v>
      </c>
    </row>
    <row r="130" spans="1:8" ht="14.25" x14ac:dyDescent="0.15">
      <c r="A130" s="4">
        <v>-1.46</v>
      </c>
      <c r="B130" s="19">
        <f t="shared" si="5"/>
        <v>2.54</v>
      </c>
      <c r="C130" s="4">
        <f>'双曲線関数，孤立波形算定'!V133</f>
        <v>1.4000722114994916E-3</v>
      </c>
      <c r="D130" s="4">
        <f>'双曲線関数，孤立波形算定'!W133</f>
        <v>3.3148655268241305E-3</v>
      </c>
      <c r="F130" s="20">
        <f t="shared" si="6"/>
        <v>3.54</v>
      </c>
      <c r="G130" s="20">
        <f t="shared" si="7"/>
        <v>0.22568574525010671</v>
      </c>
      <c r="H130" s="20">
        <f t="shared" si="8"/>
        <v>0.53434236511554611</v>
      </c>
    </row>
    <row r="131" spans="1:8" ht="14.25" x14ac:dyDescent="0.15">
      <c r="A131" s="4">
        <v>-1.44</v>
      </c>
      <c r="B131" s="19">
        <f t="shared" si="5"/>
        <v>2.56</v>
      </c>
      <c r="C131" s="4">
        <f>'双曲線関数，孤立波形算定'!V134</f>
        <v>1.5549974975272406E-3</v>
      </c>
      <c r="D131" s="4">
        <f>'双曲線関数，孤立波形算定'!W134</f>
        <v>3.6816726712475809E-3</v>
      </c>
      <c r="F131" s="20">
        <f t="shared" si="6"/>
        <v>3.56</v>
      </c>
      <c r="G131" s="20">
        <f t="shared" si="7"/>
        <v>0.24619532986005568</v>
      </c>
      <c r="H131" s="20">
        <f t="shared" si="8"/>
        <v>0.58290165686821105</v>
      </c>
    </row>
    <row r="132" spans="1:8" ht="14.25" x14ac:dyDescent="0.15">
      <c r="A132" s="4">
        <v>-1.42</v>
      </c>
      <c r="B132" s="19">
        <f t="shared" ref="B132:B195" si="9">A132+4</f>
        <v>2.58</v>
      </c>
      <c r="C132" s="4">
        <f>'双曲線関数，孤立波形算定'!V135</f>
        <v>1.7270462965859163E-3</v>
      </c>
      <c r="D132" s="4">
        <f>'双曲線関数，孤立波形算定'!W135</f>
        <v>4.089022112402676E-3</v>
      </c>
      <c r="F132" s="20">
        <f t="shared" ref="F132:F195" si="10">B182</f>
        <v>3.58</v>
      </c>
      <c r="G132" s="20">
        <f t="shared" si="7"/>
        <v>0.26808249173310994</v>
      </c>
      <c r="H132" s="20">
        <f t="shared" si="8"/>
        <v>0.63472255423128499</v>
      </c>
    </row>
    <row r="133" spans="1:8" ht="14.25" x14ac:dyDescent="0.15">
      <c r="A133" s="4">
        <v>-1.4</v>
      </c>
      <c r="B133" s="19">
        <f t="shared" si="9"/>
        <v>2.6</v>
      </c>
      <c r="C133" s="4">
        <f>'双曲線関数，孤立波形算定'!V136</f>
        <v>1.9181066082260357E-3</v>
      </c>
      <c r="D133" s="4">
        <f>'双曲線関数，孤立波形算定'!W136</f>
        <v>4.5413839515979519E-3</v>
      </c>
      <c r="F133" s="20">
        <f t="shared" si="10"/>
        <v>3.6</v>
      </c>
      <c r="G133" s="20">
        <f t="shared" si="7"/>
        <v>0.29134000107525315</v>
      </c>
      <c r="H133" s="20">
        <f t="shared" si="8"/>
        <v>0.68978793966271967</v>
      </c>
    </row>
    <row r="134" spans="1:8" ht="14.25" x14ac:dyDescent="0.15">
      <c r="A134" s="4">
        <v>-1.38</v>
      </c>
      <c r="B134" s="19">
        <f t="shared" si="9"/>
        <v>2.62</v>
      </c>
      <c r="C134" s="4">
        <f>'双曲線関数，孤立波形算定'!V137</f>
        <v>2.130273518969006E-3</v>
      </c>
      <c r="D134" s="4">
        <f>'双曲線関数，孤立波形算定'!W137</f>
        <v>5.0437185973241164E-3</v>
      </c>
      <c r="F134" s="20">
        <f t="shared" si="10"/>
        <v>3.62</v>
      </c>
      <c r="G134" s="20">
        <f t="shared" si="7"/>
        <v>0.31593700836921623</v>
      </c>
      <c r="H134" s="20">
        <f t="shared" si="8"/>
        <v>0.74802477264326594</v>
      </c>
    </row>
    <row r="135" spans="1:8" ht="14.25" x14ac:dyDescent="0.15">
      <c r="A135" s="4">
        <v>-1.36</v>
      </c>
      <c r="B135" s="19">
        <f t="shared" si="9"/>
        <v>2.6399999999999997</v>
      </c>
      <c r="C135" s="4">
        <f>'双曲線関数，孤立波形算定'!V138</f>
        <v>2.3658716644052455E-3</v>
      </c>
      <c r="D135" s="4">
        <f>'双曲線関数，孤立波形算定'!W138</f>
        <v>5.6015299473928769E-3</v>
      </c>
      <c r="F135" s="20">
        <f t="shared" si="10"/>
        <v>3.64</v>
      </c>
      <c r="G135" s="20">
        <f t="shared" si="7"/>
        <v>0.34181492637535327</v>
      </c>
      <c r="H135" s="20">
        <f t="shared" si="8"/>
        <v>0.8092943397412744</v>
      </c>
    </row>
    <row r="136" spans="1:8" ht="14.25" x14ac:dyDescent="0.15">
      <c r="A136" s="4">
        <v>-1.34</v>
      </c>
      <c r="B136" s="19">
        <f t="shared" si="9"/>
        <v>2.66</v>
      </c>
      <c r="C136" s="4">
        <f>'双曲線関数，孤立波形算定'!V139</f>
        <v>2.6274800685146325E-3</v>
      </c>
      <c r="D136" s="4">
        <f>'双曲線関数，孤立波形算定'!W139</f>
        <v>6.2209241994799942E-3</v>
      </c>
      <c r="F136" s="20">
        <f t="shared" si="10"/>
        <v>3.66</v>
      </c>
      <c r="G136" s="20">
        <f t="shared" si="7"/>
        <v>0.36888332138708002</v>
      </c>
      <c r="H136" s="20">
        <f t="shared" si="8"/>
        <v>0.87338252658895954</v>
      </c>
    </row>
    <row r="137" spans="1:8" ht="14.25" x14ac:dyDescent="0.15">
      <c r="A137" s="4">
        <v>-1.32</v>
      </c>
      <c r="B137" s="19">
        <f t="shared" si="9"/>
        <v>2.6799999999999997</v>
      </c>
      <c r="C137" s="4">
        <f>'双曲線関数，孤立波形算定'!V140</f>
        <v>2.917959597828024E-3</v>
      </c>
      <c r="D137" s="4">
        <f>'双曲線関数，孤立波形算定'!W140</f>
        <v>6.9086748526679355E-3</v>
      </c>
      <c r="F137" s="20">
        <f t="shared" si="10"/>
        <v>3.68</v>
      </c>
      <c r="G137" s="20">
        <f t="shared" si="7"/>
        <v>0.39701601949278509</v>
      </c>
      <c r="H137" s="20">
        <f t="shared" si="8"/>
        <v>0.9399905989163676</v>
      </c>
    </row>
    <row r="138" spans="1:8" ht="14.25" x14ac:dyDescent="0.15">
      <c r="A138" s="4">
        <v>-1.3</v>
      </c>
      <c r="B138" s="19">
        <f t="shared" si="9"/>
        <v>2.7</v>
      </c>
      <c r="C138" s="4">
        <f>'双曲線関数，孤立波形算定'!V141</f>
        <v>3.2404832884420074E-3</v>
      </c>
      <c r="D138" s="4">
        <f>'双曲線関数，孤立波形算定'!W141</f>
        <v>7.6722945108678112E-3</v>
      </c>
      <c r="F138" s="20">
        <f t="shared" si="10"/>
        <v>3.7</v>
      </c>
      <c r="G138" s="20">
        <f t="shared" si="7"/>
        <v>0.42604768337806592</v>
      </c>
      <c r="H138" s="20">
        <f t="shared" si="8"/>
        <v>1.0087270976549525</v>
      </c>
    </row>
    <row r="139" spans="1:8" ht="14.25" x14ac:dyDescent="0.15">
      <c r="A139" s="4">
        <v>-1.28</v>
      </c>
      <c r="B139" s="19">
        <f t="shared" si="9"/>
        <v>2.7199999999999998</v>
      </c>
      <c r="C139" s="4">
        <f>'双曲線関数，孤立波形算定'!V142</f>
        <v>3.5985698251960953E-3</v>
      </c>
      <c r="D139" s="4">
        <f>'双曲線関数，孤立波形算定'!W142</f>
        <v>8.5201141494239321E-3</v>
      </c>
      <c r="F139" s="20">
        <f t="shared" si="10"/>
        <v>3.7199999999999998</v>
      </c>
      <c r="G139" s="20">
        <f t="shared" si="7"/>
        <v>0.45577116073724444</v>
      </c>
      <c r="H139" s="20">
        <f t="shared" si="8"/>
        <v>1.0791015609333519</v>
      </c>
    </row>
    <row r="140" spans="1:8" ht="14.25" x14ac:dyDescent="0.15">
      <c r="A140" s="4">
        <v>-1.26</v>
      </c>
      <c r="B140" s="19">
        <f t="shared" si="9"/>
        <v>2.74</v>
      </c>
      <c r="C140" s="4">
        <f>'双曲線関数，孤立波形算定'!V143</f>
        <v>3.9961204743162899E-3</v>
      </c>
      <c r="D140" s="4">
        <f>'双曲線関数，孤立波形算定'!W143</f>
        <v>9.4613705582799312E-3</v>
      </c>
      <c r="F140" s="20">
        <f t="shared" si="10"/>
        <v>3.74</v>
      </c>
      <c r="G140" s="20">
        <f t="shared" si="7"/>
        <v>0.4859359402748632</v>
      </c>
      <c r="H140" s="20">
        <f t="shared" si="8"/>
        <v>1.1505208684463621</v>
      </c>
    </row>
    <row r="141" spans="1:8" ht="14.25" x14ac:dyDescent="0.15">
      <c r="A141" s="4">
        <v>-1.24</v>
      </c>
      <c r="B141" s="19">
        <f t="shared" si="9"/>
        <v>2.76</v>
      </c>
      <c r="C141" s="4">
        <f>'双曲線関数，孤立波形算定'!V144</f>
        <v>4.4374597932260972E-3</v>
      </c>
      <c r="D141" s="4">
        <f>'双曲線関数，孤立波形算定'!W144</f>
        <v>1.0506302728113724E-2</v>
      </c>
      <c r="F141" s="20">
        <f t="shared" si="10"/>
        <v>3.76</v>
      </c>
      <c r="G141" s="20">
        <f t="shared" si="7"/>
        <v>0.51624806794315004</v>
      </c>
      <c r="H141" s="20">
        <f t="shared" si="8"/>
        <v>1.2222890431354947</v>
      </c>
    </row>
    <row r="142" spans="1:8" ht="14.25" x14ac:dyDescent="0.15">
      <c r="A142" s="4">
        <v>-1.22</v>
      </c>
      <c r="B142" s="19">
        <f t="shared" si="9"/>
        <v>2.7800000000000002</v>
      </c>
      <c r="C142" s="4">
        <f>'双曲線関数，孤立波形算定'!V145</f>
        <v>4.9273804636145715E-3</v>
      </c>
      <c r="D142" s="4">
        <f>'双曲線関数，孤立波形算定'!W145</f>
        <v>1.1666257998856495E-2</v>
      </c>
      <c r="F142" s="20">
        <f t="shared" si="10"/>
        <v>3.78</v>
      </c>
      <c r="G142" s="20">
        <f t="shared" si="7"/>
        <v>0.5463718662462409</v>
      </c>
      <c r="H142" s="20">
        <f t="shared" si="8"/>
        <v>1.2936113218806546</v>
      </c>
    </row>
    <row r="143" spans="1:8" ht="14.25" x14ac:dyDescent="0.15">
      <c r="A143" s="4">
        <v>-1.2</v>
      </c>
      <c r="B143" s="19">
        <f t="shared" si="9"/>
        <v>2.8</v>
      </c>
      <c r="C143" s="4">
        <f>'双曲線関数，孤立波形算定'!V146</f>
        <v>5.4711926156771938E-3</v>
      </c>
      <c r="D143" s="4">
        <f>'双曲線関数，孤立波形算定'!W146</f>
        <v>1.2953808841687491E-2</v>
      </c>
      <c r="F143" s="20">
        <f t="shared" si="10"/>
        <v>3.8</v>
      </c>
      <c r="G143" s="20">
        <f t="shared" si="7"/>
        <v>0.57593375534912616</v>
      </c>
      <c r="H143" s="20">
        <f t="shared" si="8"/>
        <v>1.3636032025065834</v>
      </c>
    </row>
    <row r="144" spans="1:8" ht="14.25" x14ac:dyDescent="0.15">
      <c r="A144" s="4">
        <v>-1.18</v>
      </c>
      <c r="B144" s="19">
        <f t="shared" si="9"/>
        <v>2.8200000000000003</v>
      </c>
      <c r="C144" s="4">
        <f>'双曲線関数，孤立波形算定'!V147</f>
        <v>6.0747780319738813E-3</v>
      </c>
      <c r="D144" s="4">
        <f>'双曲線関数，孤立波形算定'!W147</f>
        <v>1.438288119420051E-2</v>
      </c>
      <c r="F144" s="20">
        <f t="shared" si="10"/>
        <v>3.82</v>
      </c>
      <c r="G144" s="20">
        <f t="shared" si="7"/>
        <v>0.60452839043577411</v>
      </c>
      <c r="H144" s="20">
        <f t="shared" si="8"/>
        <v>1.4313049748311171</v>
      </c>
    </row>
    <row r="145" spans="1:8" ht="14.25" x14ac:dyDescent="0.15">
      <c r="A145" s="4">
        <v>-1.1599999999999999</v>
      </c>
      <c r="B145" s="19">
        <f t="shared" si="9"/>
        <v>2.84</v>
      </c>
      <c r="C145" s="4">
        <f>'双曲線関数，孤立波形算定'!V148</f>
        <v>6.7446496376196968E-3</v>
      </c>
      <c r="D145" s="4">
        <f>'双曲線関数，孤立波形算定'!W148</f>
        <v>1.5968895311697654E-2</v>
      </c>
      <c r="F145" s="20">
        <f t="shared" si="10"/>
        <v>3.84</v>
      </c>
      <c r="G145" s="20">
        <f t="shared" si="7"/>
        <v>0.6317272029110359</v>
      </c>
      <c r="H145" s="20">
        <f t="shared" si="8"/>
        <v>1.4957019431476561</v>
      </c>
    </row>
    <row r="146" spans="1:8" ht="14.25" x14ac:dyDescent="0.15">
      <c r="A146" s="4">
        <v>-1.1399999999999999</v>
      </c>
      <c r="B146" s="19">
        <f t="shared" si="9"/>
        <v>2.8600000000000003</v>
      </c>
      <c r="C146" s="4">
        <f>'双曲線関数，孤立波形算定'!V149</f>
        <v>7.4880166983007871E-3</v>
      </c>
      <c r="D146" s="4">
        <f>'双曲線関数，孤立波形算定'!W149</f>
        <v>1.7728920132552565E-2</v>
      </c>
      <c r="F146" s="20">
        <f t="shared" si="10"/>
        <v>3.86</v>
      </c>
      <c r="G146" s="20">
        <f t="shared" si="7"/>
        <v>0.65708926653081645</v>
      </c>
      <c r="H146" s="20">
        <f t="shared" si="8"/>
        <v>1.5557501532983946</v>
      </c>
    </row>
    <row r="147" spans="1:8" ht="14.25" x14ac:dyDescent="0.15">
      <c r="A147" s="4">
        <v>-1.1200000000000001</v>
      </c>
      <c r="B147" s="19">
        <f t="shared" si="9"/>
        <v>2.88</v>
      </c>
      <c r="C147" s="4">
        <f>'双曲線関数，孤立波形算定'!V150</f>
        <v>8.3128561573109789E-3</v>
      </c>
      <c r="D147" s="4">
        <f>'双曲線関数，孤立波形算定'!W150</f>
        <v>1.9681842178558145E-2</v>
      </c>
      <c r="F147" s="20">
        <f t="shared" si="10"/>
        <v>3.88</v>
      </c>
      <c r="G147" s="20">
        <f t="shared" ref="G147:G210" si="11">C197</f>
        <v>0.68017421281042767</v>
      </c>
      <c r="H147" s="20">
        <f t="shared" ref="H147:H210" si="12">D197</f>
        <v>1.6104069716984348</v>
      </c>
    </row>
    <row r="148" spans="1:8" ht="14.25" x14ac:dyDescent="0.15">
      <c r="A148" s="4">
        <v>-1.1000000000000001</v>
      </c>
      <c r="B148" s="19">
        <f t="shared" si="9"/>
        <v>2.9</v>
      </c>
      <c r="C148" s="4">
        <f>'双曲線関数，孤立波形算定'!V151</f>
        <v>9.2279905454355562E-3</v>
      </c>
      <c r="D148" s="4">
        <f>'双曲線関数，孤立波形算定'!W151</f>
        <v>2.1848550017403469E-2</v>
      </c>
      <c r="F148" s="20">
        <f t="shared" si="10"/>
        <v>3.9</v>
      </c>
      <c r="G148" s="20">
        <f t="shared" si="11"/>
        <v>0.70055670951629112</v>
      </c>
      <c r="H148" s="20">
        <f t="shared" si="12"/>
        <v>1.6586653651769467</v>
      </c>
    </row>
    <row r="149" spans="1:8" ht="14.25" x14ac:dyDescent="0.15">
      <c r="A149" s="4">
        <v>-1.08</v>
      </c>
      <c r="B149" s="19">
        <f t="shared" si="9"/>
        <v>2.92</v>
      </c>
      <c r="C149" s="4">
        <f>'双曲線関数，孤立波形算定'!V152</f>
        <v>1.0243172890561397E-2</v>
      </c>
      <c r="D149" s="4">
        <f>'双曲線関数，孤立波形算定'!W152</f>
        <v>2.4252135297975517E-2</v>
      </c>
      <c r="F149" s="20">
        <f t="shared" si="10"/>
        <v>3.92</v>
      </c>
      <c r="G149" s="20">
        <f t="shared" si="11"/>
        <v>0.71784181426149674</v>
      </c>
      <c r="H149" s="20">
        <f t="shared" si="12"/>
        <v>1.6995902527483242</v>
      </c>
    </row>
    <row r="150" spans="1:8" ht="14.25" x14ac:dyDescent="0.15">
      <c r="A150" s="4">
        <v>-1.06</v>
      </c>
      <c r="B150" s="19">
        <f t="shared" si="9"/>
        <v>2.94</v>
      </c>
      <c r="C150" s="4">
        <f>'双曲線関数，孤立波形算定'!V153</f>
        <v>1.136917903424374E-2</v>
      </c>
      <c r="D150" s="4">
        <f>'双曲線関数，孤立波形算定'!W153</f>
        <v>2.6918111322660102E-2</v>
      </c>
      <c r="F150" s="20">
        <f t="shared" si="10"/>
        <v>3.94</v>
      </c>
      <c r="G150" s="20">
        <f t="shared" si="11"/>
        <v>0.73168034861371045</v>
      </c>
      <c r="H150" s="20">
        <f t="shared" si="12"/>
        <v>1.7323549059491719</v>
      </c>
    </row>
    <row r="151" spans="1:8" ht="14.25" x14ac:dyDescent="0.15">
      <c r="A151" s="4">
        <v>-1.04</v>
      </c>
      <c r="B151" s="19">
        <f t="shared" si="9"/>
        <v>2.96</v>
      </c>
      <c r="C151" s="4">
        <f>'双曲線関数，孤立波形算定'!V154</f>
        <v>1.2617907726245652E-2</v>
      </c>
      <c r="D151" s="4">
        <f>'双曲線関数，孤立波形算定'!W154</f>
        <v>2.9874650035074099E-2</v>
      </c>
      <c r="F151" s="20">
        <f t="shared" si="10"/>
        <v>3.96</v>
      </c>
      <c r="G151" s="20">
        <f t="shared" si="11"/>
        <v>0.74178333322776491</v>
      </c>
      <c r="H151" s="20">
        <f t="shared" si="12"/>
        <v>1.7562751260207463</v>
      </c>
    </row>
    <row r="152" spans="1:8" ht="14.25" x14ac:dyDescent="0.15">
      <c r="A152" s="4">
        <v>-1.02</v>
      </c>
      <c r="B152" s="19">
        <f t="shared" si="9"/>
        <v>2.98</v>
      </c>
      <c r="C152" s="4">
        <f>'双曲線関数，孤立波形算定'!V155</f>
        <v>1.4002488810540267E-2</v>
      </c>
      <c r="D152" s="4">
        <f>'双曲線関数，孤立波形算定'!W155</f>
        <v>3.3152838165460163E-2</v>
      </c>
      <c r="F152" s="20">
        <f t="shared" si="10"/>
        <v>3.98</v>
      </c>
      <c r="G152" s="20">
        <f t="shared" si="11"/>
        <v>0.74793450339558709</v>
      </c>
      <c r="H152" s="20">
        <f t="shared" si="12"/>
        <v>1.7708388762126772</v>
      </c>
    </row>
    <row r="153" spans="1:8" ht="14.25" x14ac:dyDescent="0.15">
      <c r="A153" s="4">
        <v>-1</v>
      </c>
      <c r="B153" s="19">
        <f t="shared" si="9"/>
        <v>3</v>
      </c>
      <c r="C153" s="4">
        <f>'双曲線関数，孤立波形算定'!V156</f>
        <v>1.5537399731632408E-2</v>
      </c>
      <c r="D153" s="4">
        <f>'双曲線関数，孤立波形算定'!W156</f>
        <v>3.6786953075593896E-2</v>
      </c>
      <c r="F153" s="20">
        <f t="shared" si="10"/>
        <v>4</v>
      </c>
      <c r="G153" s="20">
        <f t="shared" si="11"/>
        <v>0.75</v>
      </c>
      <c r="H153" s="20">
        <f t="shared" si="12"/>
        <v>1.7757292264628315</v>
      </c>
    </row>
    <row r="154" spans="1:8" ht="14.25" x14ac:dyDescent="0.15">
      <c r="A154" s="4">
        <v>-0.98</v>
      </c>
      <c r="B154" s="19">
        <f t="shared" si="9"/>
        <v>3.02</v>
      </c>
      <c r="C154" s="4">
        <f>'双曲線関数，孤立波形算定'!V157</f>
        <v>1.723859047128886E-2</v>
      </c>
      <c r="D154" s="4">
        <f>'双曲線関数，孤立波形算定'!W157</f>
        <v>4.0814758563855073E-2</v>
      </c>
      <c r="F154" s="20">
        <f t="shared" si="10"/>
        <v>4.0199999999999996</v>
      </c>
      <c r="G154" s="20">
        <f t="shared" si="11"/>
        <v>0.74793450339558709</v>
      </c>
      <c r="H154" s="20">
        <f t="shared" si="12"/>
        <v>1.7708388762126772</v>
      </c>
    </row>
    <row r="155" spans="1:8" ht="14.25" x14ac:dyDescent="0.15">
      <c r="A155" s="4">
        <v>-0.96</v>
      </c>
      <c r="B155" s="19">
        <f t="shared" si="9"/>
        <v>3.04</v>
      </c>
      <c r="C155" s="4">
        <f>'双曲線関数，孤立波形算定'!V158</f>
        <v>1.9123616864410442E-2</v>
      </c>
      <c r="D155" s="4">
        <f>'双曲線関数，孤立波形算定'!W158</f>
        <v>4.5277820509081482E-2</v>
      </c>
      <c r="F155" s="20">
        <f t="shared" si="10"/>
        <v>4.04</v>
      </c>
      <c r="G155" s="20">
        <f t="shared" si="11"/>
        <v>0.74178333322776491</v>
      </c>
      <c r="H155" s="20">
        <f t="shared" si="12"/>
        <v>1.7562751260207463</v>
      </c>
    </row>
    <row r="156" spans="1:8" ht="14.25" x14ac:dyDescent="0.15">
      <c r="A156" s="4">
        <v>-0.94</v>
      </c>
      <c r="B156" s="19">
        <f t="shared" si="9"/>
        <v>3.06</v>
      </c>
      <c r="C156" s="4">
        <f>'双曲線関数，孤立波形算定'!V159</f>
        <v>2.1211782028728154E-2</v>
      </c>
      <c r="D156" s="4">
        <f>'双曲線関数，孤立波形算定'!W159</f>
        <v>5.0221841725028846E-2</v>
      </c>
      <c r="F156" s="20">
        <f t="shared" si="10"/>
        <v>4.0599999999999996</v>
      </c>
      <c r="G156" s="20">
        <f t="shared" si="11"/>
        <v>0.73168034861371045</v>
      </c>
      <c r="H156" s="20">
        <f t="shared" si="12"/>
        <v>1.7323549059491719</v>
      </c>
    </row>
    <row r="157" spans="1:8" ht="14.25" x14ac:dyDescent="0.15">
      <c r="A157" s="4">
        <v>-0.92</v>
      </c>
      <c r="B157" s="19">
        <f t="shared" si="9"/>
        <v>3.08</v>
      </c>
      <c r="C157" s="4">
        <f>'双曲線関数，孤立波形算定'!V160</f>
        <v>2.3524285364295232E-2</v>
      </c>
      <c r="D157" s="4">
        <f>'双曲線関数，孤立波形算定'!W160</f>
        <v>5.5697014737374505E-2</v>
      </c>
      <c r="F157" s="20">
        <f t="shared" si="10"/>
        <v>4.08</v>
      </c>
      <c r="G157" s="20">
        <f t="shared" si="11"/>
        <v>0.71784181426149674</v>
      </c>
      <c r="H157" s="20">
        <f t="shared" si="12"/>
        <v>1.6995902527483242</v>
      </c>
    </row>
    <row r="158" spans="1:8" ht="14.25" x14ac:dyDescent="0.15">
      <c r="A158" s="4">
        <v>-0.9</v>
      </c>
      <c r="B158" s="19">
        <f t="shared" si="9"/>
        <v>3.1</v>
      </c>
      <c r="C158" s="4">
        <f>'双曲線関数，孤立波形算定'!V161</f>
        <v>2.6084378221333082E-2</v>
      </c>
      <c r="D158" s="4">
        <f>'双曲線関数，孤立波形算定'!W161</f>
        <v>6.1758390348975623E-2</v>
      </c>
      <c r="F158" s="20">
        <f t="shared" si="10"/>
        <v>4.0999999999999996</v>
      </c>
      <c r="G158" s="20">
        <f t="shared" si="11"/>
        <v>0.70055670951629112</v>
      </c>
      <c r="H158" s="20">
        <f t="shared" si="12"/>
        <v>1.6586653651769467</v>
      </c>
    </row>
    <row r="159" spans="1:8" ht="14.25" x14ac:dyDescent="0.15">
      <c r="A159" s="4">
        <v>-0.88</v>
      </c>
      <c r="B159" s="19">
        <f t="shared" si="9"/>
        <v>3.12</v>
      </c>
      <c r="C159" s="4">
        <f>'双曲線関数，孤立波形算定'!V162</f>
        <v>2.8917524882566513E-2</v>
      </c>
      <c r="D159" s="4">
        <f>'双曲線関数，孤立波形算定'!W162</f>
        <v>6.8466258787919357E-2</v>
      </c>
      <c r="F159" s="20">
        <f t="shared" si="10"/>
        <v>4.12</v>
      </c>
      <c r="G159" s="20">
        <f t="shared" si="11"/>
        <v>0.68017421281042767</v>
      </c>
      <c r="H159" s="20">
        <f t="shared" si="12"/>
        <v>1.6104069716984348</v>
      </c>
    </row>
    <row r="160" spans="1:8" ht="14.25" x14ac:dyDescent="0.15">
      <c r="A160" s="4">
        <v>-0.86</v>
      </c>
      <c r="B160" s="19">
        <f t="shared" si="9"/>
        <v>3.14</v>
      </c>
      <c r="C160" s="4">
        <f>'双曲線関数，孤立波形算定'!V163</f>
        <v>3.2051566940072433E-2</v>
      </c>
      <c r="D160" s="4">
        <f>'双曲線関数，孤立波形算定'!W163</f>
        <v>7.5886538892555311E-2</v>
      </c>
      <c r="F160" s="20">
        <f t="shared" si="10"/>
        <v>4.1399999999999997</v>
      </c>
      <c r="G160" s="20">
        <f t="shared" si="11"/>
        <v>0.65708926653081645</v>
      </c>
      <c r="H160" s="20">
        <f t="shared" si="12"/>
        <v>1.5557501532983946</v>
      </c>
    </row>
    <row r="161" spans="1:8" ht="14.25" x14ac:dyDescent="0.15">
      <c r="A161" s="4">
        <v>-0.84</v>
      </c>
      <c r="B161" s="19">
        <f t="shared" si="9"/>
        <v>3.16</v>
      </c>
      <c r="C161" s="4">
        <f>'双曲線関数，孤立波形算定'!V164</f>
        <v>3.5516888445764588E-2</v>
      </c>
      <c r="D161" s="4">
        <f>'双曲線関数，孤立波形算定'!W164</f>
        <v>8.409116912821897E-2</v>
      </c>
      <c r="F161" s="20">
        <f t="shared" si="10"/>
        <v>4.16</v>
      </c>
      <c r="G161" s="20">
        <f t="shared" si="11"/>
        <v>0.6317272029110359</v>
      </c>
      <c r="H161" s="20">
        <f t="shared" si="12"/>
        <v>1.4957019431476561</v>
      </c>
    </row>
    <row r="162" spans="1:8" ht="14.25" x14ac:dyDescent="0.15">
      <c r="A162" s="4">
        <v>-0.82</v>
      </c>
      <c r="B162" s="19">
        <f t="shared" si="9"/>
        <v>3.18</v>
      </c>
      <c r="C162" s="4">
        <f>'双曲線関数，孤立波形算定'!V165</f>
        <v>3.9346578355587351E-2</v>
      </c>
      <c r="D162" s="4">
        <f>'双曲線関数，孤立波形算定'!W165</f>
        <v>9.3158492196435086E-2</v>
      </c>
      <c r="F162" s="20">
        <f t="shared" si="10"/>
        <v>4.18</v>
      </c>
      <c r="G162" s="20">
        <f t="shared" si="11"/>
        <v>0.60452839043577411</v>
      </c>
      <c r="H162" s="20">
        <f t="shared" si="12"/>
        <v>1.4313049748311171</v>
      </c>
    </row>
    <row r="163" spans="1:8" ht="14.25" x14ac:dyDescent="0.15">
      <c r="A163" s="4">
        <v>-0.8</v>
      </c>
      <c r="B163" s="19">
        <f t="shared" si="9"/>
        <v>3.2</v>
      </c>
      <c r="C163" s="4">
        <f>'双曲線関数，孤立波形算定'!V166</f>
        <v>4.3576585745030122E-2</v>
      </c>
      <c r="D163" s="4">
        <f>'双曲線関数，孤立波形算定'!W166</f>
        <v>0.10317362252921812</v>
      </c>
      <c r="F163" s="20">
        <f t="shared" si="10"/>
        <v>4.2</v>
      </c>
      <c r="G163" s="20">
        <f t="shared" si="11"/>
        <v>0.57593375534912616</v>
      </c>
      <c r="H163" s="20">
        <f t="shared" si="12"/>
        <v>1.3636032025065834</v>
      </c>
    </row>
    <row r="164" spans="1:8" ht="14.25" x14ac:dyDescent="0.15">
      <c r="A164" s="4">
        <v>-0.78</v>
      </c>
      <c r="B164" s="19">
        <f t="shared" si="9"/>
        <v>3.2199999999999998</v>
      </c>
      <c r="C164" s="4">
        <f>'双曲線関数，孤立波形算定'!V167</f>
        <v>4.8245862021271138E-2</v>
      </c>
      <c r="D164" s="4">
        <f>'双曲線関数，孤立波形算定'!W167</f>
        <v>0.11422878299608573</v>
      </c>
      <c r="F164" s="20">
        <f t="shared" si="10"/>
        <v>4.22</v>
      </c>
      <c r="G164" s="20">
        <f t="shared" si="11"/>
        <v>0.5463718662462409</v>
      </c>
      <c r="H164" s="20">
        <f t="shared" si="12"/>
        <v>1.2936113218806546</v>
      </c>
    </row>
    <row r="165" spans="1:8" ht="14.25" x14ac:dyDescent="0.15">
      <c r="A165" s="4">
        <v>-0.76</v>
      </c>
      <c r="B165" s="19">
        <f t="shared" si="9"/>
        <v>3.24</v>
      </c>
      <c r="C165" s="4">
        <f>'双曲線関数，孤立波形算定'!V168</f>
        <v>5.3396482868725996E-2</v>
      </c>
      <c r="D165" s="4">
        <f>'双曲線関数，孤立波形算定'!W168</f>
        <v>0.12642359362709152</v>
      </c>
      <c r="F165" s="20">
        <f t="shared" si="10"/>
        <v>4.24</v>
      </c>
      <c r="G165" s="20">
        <f t="shared" si="11"/>
        <v>0.51624806794315004</v>
      </c>
      <c r="H165" s="20">
        <f t="shared" si="12"/>
        <v>1.2222890431354947</v>
      </c>
    </row>
    <row r="166" spans="1:8" ht="14.25" x14ac:dyDescent="0.15">
      <c r="A166" s="4">
        <v>-0.74</v>
      </c>
      <c r="B166" s="19">
        <f t="shared" si="9"/>
        <v>3.26</v>
      </c>
      <c r="C166" s="4">
        <f>'双曲線関数，孤立波形算定'!V169</f>
        <v>5.9073740915521644E-2</v>
      </c>
      <c r="D166" s="4">
        <f>'双曲線関数，孤立波形算定'!W169</f>
        <v>0.13986529101357995</v>
      </c>
      <c r="F166" s="20">
        <f t="shared" si="10"/>
        <v>4.26</v>
      </c>
      <c r="G166" s="20">
        <f t="shared" si="11"/>
        <v>0.4859359402748632</v>
      </c>
      <c r="H166" s="20">
        <f t="shared" si="12"/>
        <v>1.1505208684463621</v>
      </c>
    </row>
    <row r="167" spans="1:8" ht="14.25" x14ac:dyDescent="0.15">
      <c r="A167" s="4">
        <v>-0.72</v>
      </c>
      <c r="B167" s="19">
        <f t="shared" si="9"/>
        <v>3.2800000000000002</v>
      </c>
      <c r="C167" s="4">
        <f>'双曲線関数，孤立波形算定'!V170</f>
        <v>6.5326198078596825E-2</v>
      </c>
      <c r="D167" s="4">
        <f>'双曲線関数，孤立波形算定'!W170</f>
        <v>0.15466885224248592</v>
      </c>
      <c r="F167" s="20">
        <f t="shared" si="10"/>
        <v>4.28</v>
      </c>
      <c r="G167" s="20">
        <f t="shared" si="11"/>
        <v>0.45577116073724444</v>
      </c>
      <c r="H167" s="20">
        <f t="shared" si="12"/>
        <v>1.0791015609333519</v>
      </c>
    </row>
    <row r="168" spans="1:8" ht="14.25" x14ac:dyDescent="0.15">
      <c r="A168" s="4">
        <v>-0.7</v>
      </c>
      <c r="B168" s="19">
        <f t="shared" si="9"/>
        <v>3.3</v>
      </c>
      <c r="C168" s="4">
        <f>'双曲線関数，孤立波形算定'!V171</f>
        <v>7.2205684223395392E-2</v>
      </c>
      <c r="D168" s="4">
        <f>'双曲線関数，孤立波形算定'!W171</f>
        <v>0.17095699172297249</v>
      </c>
      <c r="F168" s="20">
        <f t="shared" si="10"/>
        <v>4.3</v>
      </c>
      <c r="G168" s="20">
        <f t="shared" si="11"/>
        <v>0.42604768337806592</v>
      </c>
      <c r="H168" s="20">
        <f t="shared" si="12"/>
        <v>1.0087270976549525</v>
      </c>
    </row>
    <row r="169" spans="1:8" ht="14.25" x14ac:dyDescent="0.15">
      <c r="A169" s="4">
        <v>-0.68</v>
      </c>
      <c r="B169" s="19">
        <f t="shared" si="9"/>
        <v>3.32</v>
      </c>
      <c r="C169" s="4">
        <f>'双曲線関数，孤立波形算定'!V172</f>
        <v>7.9767226162884619E-2</v>
      </c>
      <c r="D169" s="4">
        <f>'双曲線関数，孤立波形算定'!W172</f>
        <v>0.18885999308173979</v>
      </c>
      <c r="F169" s="20">
        <f t="shared" si="10"/>
        <v>4.32</v>
      </c>
      <c r="G169" s="20">
        <f t="shared" si="11"/>
        <v>0.39701601949278509</v>
      </c>
      <c r="H169" s="20">
        <f t="shared" si="12"/>
        <v>0.9399905989163676</v>
      </c>
    </row>
    <row r="170" spans="1:8" ht="14.25" x14ac:dyDescent="0.15">
      <c r="A170" s="4">
        <v>-0.66</v>
      </c>
      <c r="B170" s="19">
        <f t="shared" si="9"/>
        <v>3.34</v>
      </c>
      <c r="C170" s="4">
        <f>'双曲線関数，孤立波形算定'!V173</f>
        <v>8.8068888143022064E-2</v>
      </c>
      <c r="D170" s="4">
        <f>'双曲線関数，孤立波形算定'!W173</f>
        <v>0.20851533149020027</v>
      </c>
      <c r="F170" s="20">
        <f t="shared" si="10"/>
        <v>4.34</v>
      </c>
      <c r="G170" s="20">
        <f t="shared" si="11"/>
        <v>0.36888332138708002</v>
      </c>
      <c r="H170" s="20">
        <f t="shared" si="12"/>
        <v>0.87338252658895954</v>
      </c>
    </row>
    <row r="171" spans="1:8" ht="14.25" x14ac:dyDescent="0.15">
      <c r="A171" s="4">
        <v>-0.64</v>
      </c>
      <c r="B171" s="19">
        <f t="shared" si="9"/>
        <v>3.36</v>
      </c>
      <c r="C171" s="4">
        <f>'双曲線関数，孤立波形算定'!V174</f>
        <v>9.7171501870605081E-2</v>
      </c>
      <c r="D171" s="4">
        <f>'双曲線関数，孤立波形算定'!W174</f>
        <v>0.23006703446789484</v>
      </c>
      <c r="F171" s="20">
        <f t="shared" si="10"/>
        <v>4.3600000000000003</v>
      </c>
      <c r="G171" s="20">
        <f t="shared" si="11"/>
        <v>0.34181492637535327</v>
      </c>
      <c r="H171" s="20">
        <f t="shared" si="12"/>
        <v>0.8092943397412744</v>
      </c>
    </row>
    <row r="172" spans="1:8" ht="14.25" x14ac:dyDescent="0.15">
      <c r="A172" s="4">
        <v>-0.62</v>
      </c>
      <c r="B172" s="19">
        <f t="shared" si="9"/>
        <v>3.38</v>
      </c>
      <c r="C172" s="4">
        <f>'双曲線関数，孤立波形算定'!V175</f>
        <v>0.10713826092824658</v>
      </c>
      <c r="D172" s="4">
        <f>'双曲線関数，孤立波形算定'!W175</f>
        <v>0.25366472160358439</v>
      </c>
      <c r="F172" s="20">
        <f t="shared" si="10"/>
        <v>4.38</v>
      </c>
      <c r="G172" s="20">
        <f t="shared" si="11"/>
        <v>0.31593700836921623</v>
      </c>
      <c r="H172" s="20">
        <f t="shared" si="12"/>
        <v>0.74802477264326594</v>
      </c>
    </row>
    <row r="173" spans="1:8" ht="14.25" x14ac:dyDescent="0.15">
      <c r="A173" s="4">
        <v>-0.6</v>
      </c>
      <c r="B173" s="19">
        <f t="shared" si="9"/>
        <v>3.4</v>
      </c>
      <c r="C173" s="4">
        <f>'双曲線関数，孤立波形算定'!V176</f>
        <v>0.11803415123776186</v>
      </c>
      <c r="D173" s="4">
        <f>'双曲線関数，孤立波形算定'!W176</f>
        <v>0.27946225609817033</v>
      </c>
      <c r="F173" s="20">
        <f t="shared" si="10"/>
        <v>4.4000000000000004</v>
      </c>
      <c r="G173" s="20">
        <f t="shared" si="11"/>
        <v>0.29134000107525315</v>
      </c>
      <c r="H173" s="20">
        <f t="shared" si="12"/>
        <v>0.68978793966271967</v>
      </c>
    </row>
    <row r="174" spans="1:8" ht="14.25" x14ac:dyDescent="0.15">
      <c r="A174" s="4">
        <v>-0.57999999999999996</v>
      </c>
      <c r="B174" s="19">
        <f t="shared" si="9"/>
        <v>3.42</v>
      </c>
      <c r="C174" s="4">
        <f>'双曲線関数，孤立波形算定'!V177</f>
        <v>0.12992518629481989</v>
      </c>
      <c r="D174" s="4">
        <f>'双曲線関数，孤立波形算定'!W177</f>
        <v>0.3076159340764531</v>
      </c>
      <c r="F174" s="20">
        <f t="shared" si="10"/>
        <v>4.42</v>
      </c>
      <c r="G174" s="20">
        <f t="shared" si="11"/>
        <v>0.26808249173310994</v>
      </c>
      <c r="H174" s="20">
        <f t="shared" si="12"/>
        <v>0.63472255423128499</v>
      </c>
    </row>
    <row r="175" spans="1:8" ht="14.25" x14ac:dyDescent="0.15">
      <c r="A175" s="4">
        <v>-0.56000000000000005</v>
      </c>
      <c r="B175" s="19">
        <f t="shared" si="9"/>
        <v>3.44</v>
      </c>
      <c r="C175" s="4">
        <f>'双曲線関数，孤立波形算定'!V178</f>
        <v>0.14287741350787092</v>
      </c>
      <c r="D175" s="4">
        <f>'双曲線関数，孤立波形算定'!W178</f>
        <v>0.33828213195645562</v>
      </c>
      <c r="F175" s="20">
        <f t="shared" si="10"/>
        <v>4.4400000000000004</v>
      </c>
      <c r="G175" s="20">
        <f t="shared" si="11"/>
        <v>0.24619532986005568</v>
      </c>
      <c r="H175" s="20">
        <f t="shared" si="12"/>
        <v>0.58290165686821105</v>
      </c>
    </row>
    <row r="176" spans="1:8" ht="14.25" x14ac:dyDescent="0.15">
      <c r="A176" s="4">
        <v>-0.54</v>
      </c>
      <c r="B176" s="19">
        <f t="shared" si="9"/>
        <v>3.46</v>
      </c>
      <c r="C176" s="4">
        <f>'双曲線関数，孤立波形算定'!V179</f>
        <v>0.15695565653969035</v>
      </c>
      <c r="D176" s="4">
        <f>'双曲線関数，孤立波形算定'!W179</f>
        <v>0.37161432876825362</v>
      </c>
      <c r="F176" s="20">
        <f t="shared" si="10"/>
        <v>4.46</v>
      </c>
      <c r="G176" s="20">
        <f t="shared" si="11"/>
        <v>0.22568574525010671</v>
      </c>
      <c r="H176" s="20">
        <f t="shared" si="12"/>
        <v>0.53434236511554611</v>
      </c>
    </row>
    <row r="177" spans="1:8" ht="14.25" x14ac:dyDescent="0.15">
      <c r="A177" s="4">
        <v>-0.52</v>
      </c>
      <c r="B177" s="19">
        <f t="shared" si="9"/>
        <v>3.48</v>
      </c>
      <c r="C177" s="4">
        <f>'双曲線関数，孤立波形算定'!V180</f>
        <v>0.1722219585944274</v>
      </c>
      <c r="D177" s="4">
        <f>'双曲線関数，孤立波形算定'!W180</f>
        <v>0.40775942041972846</v>
      </c>
      <c r="F177" s="20">
        <f t="shared" si="10"/>
        <v>4.4800000000000004</v>
      </c>
      <c r="G177" s="20">
        <f t="shared" si="11"/>
        <v>0.20654131864963482</v>
      </c>
      <c r="H177" s="20">
        <f t="shared" si="12"/>
        <v>0.48901527466443895</v>
      </c>
    </row>
    <row r="178" spans="1:8" ht="14.25" x14ac:dyDescent="0.15">
      <c r="A178" s="4">
        <v>-0.5</v>
      </c>
      <c r="B178" s="19">
        <f t="shared" si="9"/>
        <v>3.5</v>
      </c>
      <c r="C178" s="4">
        <f>'双曲線関数，孤立波形算定'!V181</f>
        <v>0.18873369376702775</v>
      </c>
      <c r="D178" s="4">
        <f>'双曲線関数，孤立波形算定'!W181</f>
        <v>0.44685324805386284</v>
      </c>
      <c r="F178" s="20">
        <f t="shared" si="10"/>
        <v>4.5</v>
      </c>
      <c r="G178" s="20">
        <f t="shared" si="11"/>
        <v>0.18873369376702775</v>
      </c>
      <c r="H178" s="20">
        <f t="shared" si="12"/>
        <v>0.44685324805386284</v>
      </c>
    </row>
    <row r="179" spans="1:8" ht="14.25" x14ac:dyDescent="0.15">
      <c r="A179" s="4">
        <v>-0.48</v>
      </c>
      <c r="B179" s="19">
        <f t="shared" si="9"/>
        <v>3.52</v>
      </c>
      <c r="C179" s="4">
        <f>'双曲線関数，孤立波形算定'!V182</f>
        <v>0.20654131864963482</v>
      </c>
      <c r="D179" s="4">
        <f>'双曲線関数，孤立波形算定'!W182</f>
        <v>0.48901527466443895</v>
      </c>
      <c r="F179" s="20">
        <f t="shared" si="10"/>
        <v>4.5199999999999996</v>
      </c>
      <c r="G179" s="20">
        <f t="shared" si="11"/>
        <v>0.1722219585944274</v>
      </c>
      <c r="H179" s="20">
        <f t="shared" si="12"/>
        <v>0.40775942041972846</v>
      </c>
    </row>
    <row r="180" spans="1:8" ht="14.25" x14ac:dyDescent="0.15">
      <c r="A180" s="4">
        <v>-0.46</v>
      </c>
      <c r="B180" s="19">
        <f t="shared" si="9"/>
        <v>3.54</v>
      </c>
      <c r="C180" s="4">
        <f>'双曲線関数，孤立波形算定'!V183</f>
        <v>0.22568574525010671</v>
      </c>
      <c r="D180" s="4">
        <f>'双曲線関数，孤立波形算定'!W183</f>
        <v>0.53434236511554611</v>
      </c>
      <c r="F180" s="20">
        <f t="shared" si="10"/>
        <v>4.54</v>
      </c>
      <c r="G180" s="20">
        <f t="shared" si="11"/>
        <v>0.15695565653969035</v>
      </c>
      <c r="H180" s="20">
        <f t="shared" si="12"/>
        <v>0.37161432876825362</v>
      </c>
    </row>
    <row r="181" spans="1:8" ht="14.25" x14ac:dyDescent="0.15">
      <c r="A181" s="4">
        <v>-0.44</v>
      </c>
      <c r="B181" s="19">
        <f t="shared" si="9"/>
        <v>3.56</v>
      </c>
      <c r="C181" s="4">
        <f>'双曲線関数，孤立波形算定'!V184</f>
        <v>0.24619532986005568</v>
      </c>
      <c r="D181" s="4">
        <f>'双曲線関数，孤立波形算定'!W184</f>
        <v>0.58290165686821105</v>
      </c>
      <c r="F181" s="20">
        <f t="shared" si="10"/>
        <v>4.5600000000000005</v>
      </c>
      <c r="G181" s="20">
        <f t="shared" si="11"/>
        <v>0.14287741350787092</v>
      </c>
      <c r="H181" s="20">
        <f t="shared" si="12"/>
        <v>0.33828213195645562</v>
      </c>
    </row>
    <row r="182" spans="1:8" ht="14.25" x14ac:dyDescent="0.15">
      <c r="A182" s="4">
        <v>-0.42</v>
      </c>
      <c r="B182" s="19">
        <f t="shared" si="9"/>
        <v>3.58</v>
      </c>
      <c r="C182" s="4">
        <f>'双曲線関数，孤立波形算定'!V185</f>
        <v>0.26808249173310994</v>
      </c>
      <c r="D182" s="4">
        <f>'双曲線関数，孤立波形算定'!W185</f>
        <v>0.63472255423128499</v>
      </c>
      <c r="F182" s="20">
        <f t="shared" si="10"/>
        <v>4.58</v>
      </c>
      <c r="G182" s="20">
        <f t="shared" si="11"/>
        <v>0.12992518629481989</v>
      </c>
      <c r="H182" s="20">
        <f t="shared" si="12"/>
        <v>0.3076159340764531</v>
      </c>
    </row>
    <row r="183" spans="1:8" ht="14.25" x14ac:dyDescent="0.15">
      <c r="A183" s="4">
        <v>-0.4</v>
      </c>
      <c r="B183" s="19">
        <f t="shared" si="9"/>
        <v>3.6</v>
      </c>
      <c r="C183" s="4">
        <f>'双曲線関数，孤立波形算定'!V186</f>
        <v>0.29134000107525315</v>
      </c>
      <c r="D183" s="4">
        <f>'双曲線関数，孤立波形算定'!W186</f>
        <v>0.68978793966271967</v>
      </c>
      <c r="F183" s="20">
        <f t="shared" si="10"/>
        <v>4.5999999999999996</v>
      </c>
      <c r="G183" s="20">
        <f t="shared" si="11"/>
        <v>0.11803415123776186</v>
      </c>
      <c r="H183" s="20">
        <f t="shared" si="12"/>
        <v>0.27946225609817033</v>
      </c>
    </row>
    <row r="184" spans="1:8" ht="14.25" x14ac:dyDescent="0.15">
      <c r="A184" s="4">
        <v>-0.38</v>
      </c>
      <c r="B184" s="19">
        <f t="shared" si="9"/>
        <v>3.62</v>
      </c>
      <c r="C184" s="4">
        <f>'双曲線関数，孤立波形算定'!V187</f>
        <v>0.31593700836921623</v>
      </c>
      <c r="D184" s="4">
        <f>'双曲線関数，孤立波形算定'!W187</f>
        <v>0.74802477264326594</v>
      </c>
      <c r="F184" s="20">
        <f t="shared" si="10"/>
        <v>4.62</v>
      </c>
      <c r="G184" s="20">
        <f t="shared" si="11"/>
        <v>0.10713826092824658</v>
      </c>
      <c r="H184" s="20">
        <f t="shared" si="12"/>
        <v>0.25366472160358439</v>
      </c>
    </row>
    <row r="185" spans="1:8" ht="14.25" x14ac:dyDescent="0.15">
      <c r="A185" s="4">
        <v>-0.36</v>
      </c>
      <c r="B185" s="19">
        <f t="shared" si="9"/>
        <v>3.64</v>
      </c>
      <c r="C185" s="4">
        <f>'双曲線関数，孤立波形算定'!V188</f>
        <v>0.34181492637535327</v>
      </c>
      <c r="D185" s="4">
        <f>'双曲線関数，孤立波形算定'!W188</f>
        <v>0.8092943397412744</v>
      </c>
      <c r="F185" s="20">
        <f t="shared" si="10"/>
        <v>4.6399999999999997</v>
      </c>
      <c r="G185" s="20">
        <f t="shared" si="11"/>
        <v>9.7171501870605081E-2</v>
      </c>
      <c r="H185" s="20">
        <f t="shared" si="12"/>
        <v>0.23006703446789484</v>
      </c>
    </row>
    <row r="186" spans="1:8" ht="14.25" x14ac:dyDescent="0.15">
      <c r="A186" s="4">
        <v>-0.34</v>
      </c>
      <c r="B186" s="19">
        <f t="shared" si="9"/>
        <v>3.66</v>
      </c>
      <c r="C186" s="4">
        <f>'双曲線関数，孤立波形算定'!V189</f>
        <v>0.36888332138708002</v>
      </c>
      <c r="D186" s="4">
        <f>'双曲線関数，孤立波形算定'!W189</f>
        <v>0.87338252658895954</v>
      </c>
      <c r="F186" s="20">
        <f t="shared" si="10"/>
        <v>4.66</v>
      </c>
      <c r="G186" s="20">
        <f t="shared" si="11"/>
        <v>8.8068888143022064E-2</v>
      </c>
      <c r="H186" s="20">
        <f t="shared" si="12"/>
        <v>0.20851533149020027</v>
      </c>
    </row>
    <row r="187" spans="1:8" ht="14.25" x14ac:dyDescent="0.15">
      <c r="A187" s="4">
        <v>-0.32</v>
      </c>
      <c r="B187" s="19">
        <f t="shared" si="9"/>
        <v>3.68</v>
      </c>
      <c r="C187" s="4">
        <f>'双曲線関数，孤立波形算定'!V190</f>
        <v>0.39701601949278509</v>
      </c>
      <c r="D187" s="4">
        <f>'双曲線関数，孤立波形算定'!W190</f>
        <v>0.9399905989163676</v>
      </c>
      <c r="F187" s="20">
        <f t="shared" si="10"/>
        <v>4.68</v>
      </c>
      <c r="G187" s="20">
        <f t="shared" si="11"/>
        <v>7.9767226162884619E-2</v>
      </c>
      <c r="H187" s="20">
        <f t="shared" si="12"/>
        <v>0.18885999308173979</v>
      </c>
    </row>
    <row r="188" spans="1:8" ht="14.25" x14ac:dyDescent="0.15">
      <c r="A188" s="4">
        <v>-0.3</v>
      </c>
      <c r="B188" s="19">
        <f t="shared" si="9"/>
        <v>3.7</v>
      </c>
      <c r="C188" s="4">
        <f>'双曲線関数，孤立波形算定'!V191</f>
        <v>0.42604768337806592</v>
      </c>
      <c r="D188" s="4">
        <f>'双曲線関数，孤立波形算定'!W191</f>
        <v>1.0087270976549525</v>
      </c>
      <c r="F188" s="20">
        <f t="shared" si="10"/>
        <v>4.7</v>
      </c>
      <c r="G188" s="20">
        <f t="shared" si="11"/>
        <v>7.2205684223395392E-2</v>
      </c>
      <c r="H188" s="20">
        <f t="shared" si="12"/>
        <v>0.17095699172297249</v>
      </c>
    </row>
    <row r="189" spans="1:8" ht="14.25" x14ac:dyDescent="0.15">
      <c r="A189" s="4">
        <v>-0.28000000000000003</v>
      </c>
      <c r="B189" s="19">
        <f t="shared" si="9"/>
        <v>3.7199999999999998</v>
      </c>
      <c r="C189" s="4">
        <f>'双曲線関数，孤立波形算定'!V192</f>
        <v>0.45577116073724444</v>
      </c>
      <c r="D189" s="4">
        <f>'双曲線関数，孤立波形算定'!W192</f>
        <v>1.0791015609333519</v>
      </c>
      <c r="F189" s="20">
        <f t="shared" si="10"/>
        <v>4.72</v>
      </c>
      <c r="G189" s="20">
        <f t="shared" si="11"/>
        <v>6.5326198078596825E-2</v>
      </c>
      <c r="H189" s="20">
        <f t="shared" si="12"/>
        <v>0.15466885224248592</v>
      </c>
    </row>
    <row r="190" spans="1:8" ht="14.25" x14ac:dyDescent="0.15">
      <c r="A190" s="4">
        <v>-0.26</v>
      </c>
      <c r="B190" s="19">
        <f t="shared" si="9"/>
        <v>3.74</v>
      </c>
      <c r="C190" s="4">
        <f>'双曲線関数，孤立波形算定'!V193</f>
        <v>0.4859359402748632</v>
      </c>
      <c r="D190" s="4">
        <f>'双曲線関数，孤立波形算定'!W193</f>
        <v>1.1505208684463621</v>
      </c>
      <c r="F190" s="20">
        <f t="shared" si="10"/>
        <v>4.74</v>
      </c>
      <c r="G190" s="20">
        <f t="shared" si="11"/>
        <v>5.9073740915521644E-2</v>
      </c>
      <c r="H190" s="20">
        <f t="shared" si="12"/>
        <v>0.13986529101357995</v>
      </c>
    </row>
    <row r="191" spans="1:8" ht="14.25" x14ac:dyDescent="0.15">
      <c r="A191" s="4">
        <v>-0.24</v>
      </c>
      <c r="B191" s="19">
        <f t="shared" si="9"/>
        <v>3.76</v>
      </c>
      <c r="C191" s="4">
        <f>'双曲線関数，孤立波形算定'!V194</f>
        <v>0.51624806794315004</v>
      </c>
      <c r="D191" s="4">
        <f>'双曲線関数，孤立波形算定'!W194</f>
        <v>1.2222890431354947</v>
      </c>
      <c r="F191" s="20">
        <f t="shared" si="10"/>
        <v>4.76</v>
      </c>
      <c r="G191" s="20">
        <f t="shared" si="11"/>
        <v>5.3396482868725996E-2</v>
      </c>
      <c r="H191" s="20">
        <f t="shared" si="12"/>
        <v>0.12642359362709152</v>
      </c>
    </row>
    <row r="192" spans="1:8" ht="14.25" x14ac:dyDescent="0.15">
      <c r="A192" s="4">
        <v>-0.22</v>
      </c>
      <c r="B192" s="19">
        <f t="shared" si="9"/>
        <v>3.78</v>
      </c>
      <c r="C192" s="4">
        <f>'双曲線関数，孤立波形算定'!V195</f>
        <v>0.5463718662462409</v>
      </c>
      <c r="D192" s="4">
        <f>'双曲線関数，孤立波形算定'!W195</f>
        <v>1.2936113218806546</v>
      </c>
      <c r="F192" s="20">
        <f t="shared" si="10"/>
        <v>4.78</v>
      </c>
      <c r="G192" s="20">
        <f t="shared" si="11"/>
        <v>4.8245862021271138E-2</v>
      </c>
      <c r="H192" s="20">
        <f t="shared" si="12"/>
        <v>0.11422878299608573</v>
      </c>
    </row>
    <row r="193" spans="1:8" ht="14.25" x14ac:dyDescent="0.15">
      <c r="A193" s="4">
        <v>-0.2</v>
      </c>
      <c r="B193" s="19">
        <f t="shared" si="9"/>
        <v>3.8</v>
      </c>
      <c r="C193" s="4">
        <f>'双曲線関数，孤立波形算定'!V196</f>
        <v>0.57593375534912616</v>
      </c>
      <c r="D193" s="4">
        <f>'双曲線関数，孤立波形算定'!W196</f>
        <v>1.3636032025065834</v>
      </c>
      <c r="F193" s="20">
        <f t="shared" si="10"/>
        <v>4.8</v>
      </c>
      <c r="G193" s="20">
        <f t="shared" si="11"/>
        <v>4.3576585745030122E-2</v>
      </c>
      <c r="H193" s="20">
        <f t="shared" si="12"/>
        <v>0.10317362252921812</v>
      </c>
    </row>
    <row r="194" spans="1:8" ht="14.25" x14ac:dyDescent="0.15">
      <c r="A194" s="4">
        <v>-0.18</v>
      </c>
      <c r="B194" s="19">
        <f t="shared" si="9"/>
        <v>3.82</v>
      </c>
      <c r="C194" s="4">
        <f>'双曲線関数，孤立波形算定'!V197</f>
        <v>0.60452839043577411</v>
      </c>
      <c r="D194" s="4">
        <f>'双曲線関数，孤立波形算定'!W197</f>
        <v>1.4313049748311171</v>
      </c>
      <c r="F194" s="20">
        <f t="shared" si="10"/>
        <v>4.82</v>
      </c>
      <c r="G194" s="20">
        <f t="shared" si="11"/>
        <v>3.9346578355587351E-2</v>
      </c>
      <c r="H194" s="20">
        <f t="shared" si="12"/>
        <v>9.3158492196435086E-2</v>
      </c>
    </row>
    <row r="195" spans="1:8" ht="14.25" x14ac:dyDescent="0.15">
      <c r="A195" s="4">
        <v>-0.16</v>
      </c>
      <c r="B195" s="19">
        <f t="shared" si="9"/>
        <v>3.84</v>
      </c>
      <c r="C195" s="4">
        <f>'双曲線関数，孤立波形算定'!V198</f>
        <v>0.6317272029110359</v>
      </c>
      <c r="D195" s="4">
        <f>'双曲線関数，孤立波形算定'!W198</f>
        <v>1.4957019431476561</v>
      </c>
      <c r="F195" s="20">
        <f t="shared" si="10"/>
        <v>4.84</v>
      </c>
      <c r="G195" s="20">
        <f t="shared" si="11"/>
        <v>3.5516888445764588E-2</v>
      </c>
      <c r="H195" s="20">
        <f t="shared" si="12"/>
        <v>8.409116912821897E-2</v>
      </c>
    </row>
    <row r="196" spans="1:8" ht="14.25" x14ac:dyDescent="0.15">
      <c r="A196" s="4">
        <v>-0.14000000000000001</v>
      </c>
      <c r="B196" s="19">
        <f t="shared" ref="B196:B259" si="13">A196+4</f>
        <v>3.86</v>
      </c>
      <c r="C196" s="4">
        <f>'双曲線関数，孤立波形算定'!V199</f>
        <v>0.65708926653081645</v>
      </c>
      <c r="D196" s="4">
        <f>'双曲線関数，孤立波形算定'!W199</f>
        <v>1.5557501532983946</v>
      </c>
      <c r="F196" s="20">
        <f t="shared" ref="F196:F259" si="14">B246</f>
        <v>4.8600000000000003</v>
      </c>
      <c r="G196" s="20">
        <f t="shared" si="11"/>
        <v>3.2051566940072433E-2</v>
      </c>
      <c r="H196" s="20">
        <f t="shared" si="12"/>
        <v>7.5886538892555311E-2</v>
      </c>
    </row>
    <row r="197" spans="1:8" ht="14.25" x14ac:dyDescent="0.15">
      <c r="A197" s="4">
        <v>-0.12</v>
      </c>
      <c r="B197" s="19">
        <f t="shared" si="13"/>
        <v>3.88</v>
      </c>
      <c r="C197" s="4">
        <f>'双曲線関数，孤立波形算定'!V200</f>
        <v>0.68017421281042767</v>
      </c>
      <c r="D197" s="4">
        <f>'双曲線関数，孤立波形算定'!W200</f>
        <v>1.6104069716984348</v>
      </c>
      <c r="F197" s="20">
        <f t="shared" si="14"/>
        <v>4.88</v>
      </c>
      <c r="G197" s="20">
        <f t="shared" si="11"/>
        <v>2.8917524882566513E-2</v>
      </c>
      <c r="H197" s="20">
        <f t="shared" si="12"/>
        <v>6.8466258787919357E-2</v>
      </c>
    </row>
    <row r="198" spans="1:8" ht="14.25" x14ac:dyDescent="0.15">
      <c r="A198" s="4">
        <v>-0.1</v>
      </c>
      <c r="B198" s="19">
        <f t="shared" si="13"/>
        <v>3.9</v>
      </c>
      <c r="C198" s="4">
        <f>'双曲線関数，孤立波形算定'!V201</f>
        <v>0.70055670951629112</v>
      </c>
      <c r="D198" s="4">
        <f>'双曲線関数，孤立波形算定'!W201</f>
        <v>1.6586653651769467</v>
      </c>
      <c r="F198" s="20">
        <f t="shared" si="14"/>
        <v>4.9000000000000004</v>
      </c>
      <c r="G198" s="20">
        <f t="shared" si="11"/>
        <v>2.6084378221333082E-2</v>
      </c>
      <c r="H198" s="20">
        <f t="shared" si="12"/>
        <v>6.1758390348975623E-2</v>
      </c>
    </row>
    <row r="199" spans="1:8" ht="14.25" x14ac:dyDescent="0.15">
      <c r="A199" s="4">
        <v>-0.08</v>
      </c>
      <c r="B199" s="19">
        <f t="shared" si="13"/>
        <v>3.92</v>
      </c>
      <c r="C199" s="4">
        <f>'双曲線関数，孤立波形算定'!V202</f>
        <v>0.71784181426149674</v>
      </c>
      <c r="D199" s="4">
        <f>'双曲線関数，孤立波形算定'!W202</f>
        <v>1.6995902527483242</v>
      </c>
      <c r="F199" s="20">
        <f t="shared" si="14"/>
        <v>4.92</v>
      </c>
      <c r="G199" s="20">
        <f t="shared" si="11"/>
        <v>2.3524285364295232E-2</v>
      </c>
      <c r="H199" s="20">
        <f t="shared" si="12"/>
        <v>5.5697014737374505E-2</v>
      </c>
    </row>
    <row r="200" spans="1:8" ht="14.25" x14ac:dyDescent="0.15">
      <c r="A200" s="4">
        <v>-0.06</v>
      </c>
      <c r="B200" s="19">
        <f t="shared" si="13"/>
        <v>3.94</v>
      </c>
      <c r="C200" s="4">
        <f>'双曲線関数，孤立波形算定'!V203</f>
        <v>0.73168034861371045</v>
      </c>
      <c r="D200" s="4">
        <f>'双曲線関数，孤立波形算定'!W203</f>
        <v>1.7323549059491719</v>
      </c>
      <c r="F200" s="20">
        <f t="shared" si="14"/>
        <v>4.9399999999999995</v>
      </c>
      <c r="G200" s="20">
        <f t="shared" si="11"/>
        <v>2.1211782028728154E-2</v>
      </c>
      <c r="H200" s="20">
        <f t="shared" si="12"/>
        <v>5.0221841725028846E-2</v>
      </c>
    </row>
    <row r="201" spans="1:8" ht="14.25" x14ac:dyDescent="0.15">
      <c r="A201" s="4">
        <v>-0.04</v>
      </c>
      <c r="B201" s="19">
        <f t="shared" si="13"/>
        <v>3.96</v>
      </c>
      <c r="C201" s="4">
        <f>'双曲線関数，孤立波形算定'!V204</f>
        <v>0.74178333322776491</v>
      </c>
      <c r="D201" s="4">
        <f>'双曲線関数，孤立波形算定'!W204</f>
        <v>1.7562751260207463</v>
      </c>
      <c r="F201" s="20">
        <f t="shared" si="14"/>
        <v>4.96</v>
      </c>
      <c r="G201" s="20">
        <f t="shared" si="11"/>
        <v>1.9123616864410442E-2</v>
      </c>
      <c r="H201" s="20">
        <f t="shared" si="12"/>
        <v>4.5277820509081482E-2</v>
      </c>
    </row>
    <row r="202" spans="1:8" ht="14.25" x14ac:dyDescent="0.15">
      <c r="A202" s="4">
        <v>-0.02</v>
      </c>
      <c r="B202" s="19">
        <f t="shared" si="13"/>
        <v>3.98</v>
      </c>
      <c r="C202" s="4">
        <f>'双曲線関数，孤立波形算定'!V205</f>
        <v>0.74793450339558709</v>
      </c>
      <c r="D202" s="4">
        <f>'双曲線関数，孤立波形算定'!W205</f>
        <v>1.7708388762126772</v>
      </c>
      <c r="F202" s="20">
        <f t="shared" si="14"/>
        <v>4.9800000000000004</v>
      </c>
      <c r="G202" s="20">
        <f t="shared" si="11"/>
        <v>1.723859047128886E-2</v>
      </c>
      <c r="H202" s="20">
        <f t="shared" si="12"/>
        <v>4.0814758563855073E-2</v>
      </c>
    </row>
    <row r="203" spans="1:8" ht="14.25" x14ac:dyDescent="0.15">
      <c r="A203" s="4">
        <v>0</v>
      </c>
      <c r="B203" s="19">
        <f t="shared" si="13"/>
        <v>4</v>
      </c>
      <c r="C203" s="4">
        <f>'双曲線関数，孤立波形算定'!V206</f>
        <v>0.75</v>
      </c>
      <c r="D203" s="4">
        <f>'双曲線関数，孤立波形算定'!W206</f>
        <v>1.7757292264628315</v>
      </c>
      <c r="F203" s="20">
        <f t="shared" si="14"/>
        <v>5</v>
      </c>
      <c r="G203" s="20">
        <f t="shared" si="11"/>
        <v>1.5537399731632408E-2</v>
      </c>
      <c r="H203" s="20">
        <f t="shared" si="12"/>
        <v>3.6786953075593896E-2</v>
      </c>
    </row>
    <row r="204" spans="1:8" ht="14.25" x14ac:dyDescent="0.15">
      <c r="A204" s="4">
        <v>0.02</v>
      </c>
      <c r="B204" s="19">
        <f t="shared" si="13"/>
        <v>4.0199999999999996</v>
      </c>
      <c r="C204" s="4">
        <f>'双曲線関数，孤立波形算定'!V207</f>
        <v>0.74793450339558709</v>
      </c>
      <c r="D204" s="4">
        <f>'双曲線関数，孤立波形算定'!W207</f>
        <v>1.7708388762126772</v>
      </c>
      <c r="F204" s="20">
        <f t="shared" si="14"/>
        <v>5.0199999999999996</v>
      </c>
      <c r="G204" s="20">
        <f t="shared" si="11"/>
        <v>1.4002488810540267E-2</v>
      </c>
      <c r="H204" s="20">
        <f t="shared" si="12"/>
        <v>3.3152838165460163E-2</v>
      </c>
    </row>
    <row r="205" spans="1:8" ht="14.25" x14ac:dyDescent="0.15">
      <c r="A205" s="4">
        <v>0.04</v>
      </c>
      <c r="B205" s="19">
        <f t="shared" si="13"/>
        <v>4.04</v>
      </c>
      <c r="C205" s="4">
        <f>'双曲線関数，孤立波形算定'!V208</f>
        <v>0.74178333322776491</v>
      </c>
      <c r="D205" s="4">
        <f>'双曲線関数，孤立波形算定'!W208</f>
        <v>1.7562751260207463</v>
      </c>
      <c r="F205" s="20">
        <f t="shared" si="14"/>
        <v>5.04</v>
      </c>
      <c r="G205" s="20">
        <f t="shared" si="11"/>
        <v>1.2617907726245652E-2</v>
      </c>
      <c r="H205" s="20">
        <f t="shared" si="12"/>
        <v>2.9874650035074099E-2</v>
      </c>
    </row>
    <row r="206" spans="1:8" ht="14.25" x14ac:dyDescent="0.15">
      <c r="A206" s="4">
        <v>0.06</v>
      </c>
      <c r="B206" s="19">
        <f t="shared" si="13"/>
        <v>4.0599999999999996</v>
      </c>
      <c r="C206" s="4">
        <f>'双曲線関数，孤立波形算定'!V209</f>
        <v>0.73168034861371045</v>
      </c>
      <c r="D206" s="4">
        <f>'双曲線関数，孤立波形算定'!W209</f>
        <v>1.7323549059491719</v>
      </c>
      <c r="F206" s="20">
        <f t="shared" si="14"/>
        <v>5.0600000000000005</v>
      </c>
      <c r="G206" s="20">
        <f t="shared" si="11"/>
        <v>1.136917903424374E-2</v>
      </c>
      <c r="H206" s="20">
        <f t="shared" si="12"/>
        <v>2.6918111322660102E-2</v>
      </c>
    </row>
    <row r="207" spans="1:8" ht="14.25" x14ac:dyDescent="0.15">
      <c r="A207" s="4">
        <v>0.08</v>
      </c>
      <c r="B207" s="19">
        <f t="shared" si="13"/>
        <v>4.08</v>
      </c>
      <c r="C207" s="4">
        <f>'双曲線関数，孤立波形算定'!V210</f>
        <v>0.71784181426149674</v>
      </c>
      <c r="D207" s="4">
        <f>'双曲線関数，孤立波形算定'!W210</f>
        <v>1.6995902527483242</v>
      </c>
      <c r="F207" s="20">
        <f t="shared" si="14"/>
        <v>5.08</v>
      </c>
      <c r="G207" s="20">
        <f t="shared" si="11"/>
        <v>1.0243172890561397E-2</v>
      </c>
      <c r="H207" s="20">
        <f t="shared" si="12"/>
        <v>2.4252135297975517E-2</v>
      </c>
    </row>
    <row r="208" spans="1:8" ht="14.25" x14ac:dyDescent="0.15">
      <c r="A208" s="4">
        <v>0.1</v>
      </c>
      <c r="B208" s="19">
        <f t="shared" si="13"/>
        <v>4.0999999999999996</v>
      </c>
      <c r="C208" s="4">
        <f>'双曲線関数，孤立波形算定'!V211</f>
        <v>0.70055670951629112</v>
      </c>
      <c r="D208" s="4">
        <f>'双曲線関数，孤立波形算定'!W211</f>
        <v>1.6586653651769467</v>
      </c>
      <c r="F208" s="20">
        <f t="shared" si="14"/>
        <v>5.0999999999999996</v>
      </c>
      <c r="G208" s="20">
        <f t="shared" si="11"/>
        <v>9.2279905454355562E-3</v>
      </c>
      <c r="H208" s="20">
        <f t="shared" si="12"/>
        <v>2.1848550017403469E-2</v>
      </c>
    </row>
    <row r="209" spans="1:8" ht="14.25" x14ac:dyDescent="0.15">
      <c r="A209" s="4">
        <v>0.12</v>
      </c>
      <c r="B209" s="19">
        <f t="shared" si="13"/>
        <v>4.12</v>
      </c>
      <c r="C209" s="4">
        <f>'双曲線関数，孤立波形算定'!V212</f>
        <v>0.68017421281042767</v>
      </c>
      <c r="D209" s="4">
        <f>'双曲線関数，孤立波形算定'!W212</f>
        <v>1.6104069716984348</v>
      </c>
      <c r="F209" s="20">
        <f t="shared" si="14"/>
        <v>5.12</v>
      </c>
      <c r="G209" s="20">
        <f t="shared" si="11"/>
        <v>8.3128561573109789E-3</v>
      </c>
      <c r="H209" s="20">
        <f t="shared" si="12"/>
        <v>1.9681842178558145E-2</v>
      </c>
    </row>
    <row r="210" spans="1:8" ht="14.25" x14ac:dyDescent="0.15">
      <c r="A210" s="4">
        <v>0.14000000000000001</v>
      </c>
      <c r="B210" s="19">
        <f t="shared" si="13"/>
        <v>4.1399999999999997</v>
      </c>
      <c r="C210" s="4">
        <f>'双曲線関数，孤立波形算定'!V213</f>
        <v>0.65708926653081645</v>
      </c>
      <c r="D210" s="4">
        <f>'双曲線関数，孤立波形算定'!W213</f>
        <v>1.5557501532983946</v>
      </c>
      <c r="F210" s="20">
        <f t="shared" si="14"/>
        <v>5.14</v>
      </c>
      <c r="G210" s="20">
        <f t="shared" si="11"/>
        <v>7.4880166983007871E-3</v>
      </c>
      <c r="H210" s="20">
        <f t="shared" si="12"/>
        <v>1.7728920132552565E-2</v>
      </c>
    </row>
    <row r="211" spans="1:8" ht="14.25" x14ac:dyDescent="0.15">
      <c r="A211" s="4">
        <v>0.16</v>
      </c>
      <c r="B211" s="19">
        <f t="shared" si="13"/>
        <v>4.16</v>
      </c>
      <c r="C211" s="4">
        <f>'双曲線関数，孤立波形算定'!V214</f>
        <v>0.6317272029110359</v>
      </c>
      <c r="D211" s="4">
        <f>'双曲線関数，孤立波形算定'!W214</f>
        <v>1.4957019431476561</v>
      </c>
      <c r="F211" s="20">
        <f t="shared" si="14"/>
        <v>5.16</v>
      </c>
      <c r="G211" s="20">
        <f t="shared" ref="G211:G274" si="15">C261</f>
        <v>6.7446496376196968E-3</v>
      </c>
      <c r="H211" s="20">
        <f t="shared" ref="H211:H274" si="16">D261</f>
        <v>1.5968895311697654E-2</v>
      </c>
    </row>
    <row r="212" spans="1:8" ht="14.25" x14ac:dyDescent="0.15">
      <c r="A212" s="4">
        <v>0.18</v>
      </c>
      <c r="B212" s="19">
        <f t="shared" si="13"/>
        <v>4.18</v>
      </c>
      <c r="C212" s="4">
        <f>'双曲線関数，孤立波形算定'!V215</f>
        <v>0.60452839043577411</v>
      </c>
      <c r="D212" s="4">
        <f>'双曲線関数，孤立波形算定'!W215</f>
        <v>1.4313049748311171</v>
      </c>
      <c r="F212" s="20">
        <f t="shared" si="14"/>
        <v>5.18</v>
      </c>
      <c r="G212" s="20">
        <f t="shared" si="15"/>
        <v>6.0747780319738813E-3</v>
      </c>
      <c r="H212" s="20">
        <f t="shared" si="16"/>
        <v>1.438288119420051E-2</v>
      </c>
    </row>
    <row r="213" spans="1:8" ht="14.25" x14ac:dyDescent="0.15">
      <c r="A213" s="4">
        <v>0.2</v>
      </c>
      <c r="B213" s="19">
        <f t="shared" si="13"/>
        <v>4.2</v>
      </c>
      <c r="C213" s="4">
        <f>'双曲線関数，孤立波形算定'!V216</f>
        <v>0.57593375534912616</v>
      </c>
      <c r="D213" s="4">
        <f>'双曲線関数，孤立波形算定'!W216</f>
        <v>1.3636032025065834</v>
      </c>
      <c r="F213" s="20">
        <f t="shared" si="14"/>
        <v>5.2</v>
      </c>
      <c r="G213" s="20">
        <f t="shared" si="15"/>
        <v>5.4711926156771938E-3</v>
      </c>
      <c r="H213" s="20">
        <f t="shared" si="16"/>
        <v>1.2953808841687491E-2</v>
      </c>
    </row>
    <row r="214" spans="1:8" ht="14.25" x14ac:dyDescent="0.15">
      <c r="A214" s="4">
        <v>0.22</v>
      </c>
      <c r="B214" s="19">
        <f t="shared" si="13"/>
        <v>4.22</v>
      </c>
      <c r="C214" s="4">
        <f>'双曲線関数，孤立波形算定'!V217</f>
        <v>0.5463718662462409</v>
      </c>
      <c r="D214" s="4">
        <f>'双曲線関数，孤立波形算定'!W217</f>
        <v>1.2936113218806546</v>
      </c>
      <c r="F214" s="20">
        <f t="shared" si="14"/>
        <v>5.22</v>
      </c>
      <c r="G214" s="20">
        <f t="shared" si="15"/>
        <v>4.9273804636145715E-3</v>
      </c>
      <c r="H214" s="20">
        <f t="shared" si="16"/>
        <v>1.1666257998856495E-2</v>
      </c>
    </row>
    <row r="215" spans="1:8" ht="14.25" x14ac:dyDescent="0.15">
      <c r="A215" s="4">
        <v>0.24</v>
      </c>
      <c r="B215" s="19">
        <f t="shared" si="13"/>
        <v>4.24</v>
      </c>
      <c r="C215" s="4">
        <f>'双曲線関数，孤立波形算定'!V218</f>
        <v>0.51624806794315004</v>
      </c>
      <c r="D215" s="4">
        <f>'双曲線関数，孤立波形算定'!W218</f>
        <v>1.2222890431354947</v>
      </c>
      <c r="F215" s="20">
        <f t="shared" si="14"/>
        <v>5.24</v>
      </c>
      <c r="G215" s="20">
        <f t="shared" si="15"/>
        <v>4.4374597932260972E-3</v>
      </c>
      <c r="H215" s="20">
        <f t="shared" si="16"/>
        <v>1.0506302728113724E-2</v>
      </c>
    </row>
    <row r="216" spans="1:8" ht="14.25" x14ac:dyDescent="0.15">
      <c r="A216" s="4">
        <v>0.26</v>
      </c>
      <c r="B216" s="19">
        <f t="shared" si="13"/>
        <v>4.26</v>
      </c>
      <c r="C216" s="4">
        <f>'双曲線関数，孤立波形算定'!V219</f>
        <v>0.4859359402748632</v>
      </c>
      <c r="D216" s="4">
        <f>'双曲線関数，孤立波形算定'!W219</f>
        <v>1.1505208684463621</v>
      </c>
      <c r="F216" s="20">
        <f t="shared" si="14"/>
        <v>5.26</v>
      </c>
      <c r="G216" s="20">
        <f t="shared" si="15"/>
        <v>3.9961204743162899E-3</v>
      </c>
      <c r="H216" s="20">
        <f t="shared" si="16"/>
        <v>9.4613705582799312E-3</v>
      </c>
    </row>
    <row r="217" spans="1:8" ht="14.25" x14ac:dyDescent="0.15">
      <c r="A217" s="4">
        <v>0.28000000000000003</v>
      </c>
      <c r="B217" s="19">
        <f t="shared" si="13"/>
        <v>4.28</v>
      </c>
      <c r="C217" s="4">
        <f>'双曲線関数，孤立波形算定'!V220</f>
        <v>0.45577116073724444</v>
      </c>
      <c r="D217" s="4">
        <f>'双曲線関数，孤立波形算定'!W220</f>
        <v>1.0791015609333519</v>
      </c>
      <c r="F217" s="20">
        <f t="shared" si="14"/>
        <v>5.28</v>
      </c>
      <c r="G217" s="20">
        <f t="shared" si="15"/>
        <v>3.5985698251960953E-3</v>
      </c>
      <c r="H217" s="20">
        <f t="shared" si="16"/>
        <v>8.5201141494239321E-3</v>
      </c>
    </row>
    <row r="218" spans="1:8" ht="14.25" x14ac:dyDescent="0.15">
      <c r="A218" s="4">
        <v>0.3</v>
      </c>
      <c r="B218" s="19">
        <f t="shared" si="13"/>
        <v>4.3</v>
      </c>
      <c r="C218" s="4">
        <f>'双曲線関数，孤立波形算定'!V221</f>
        <v>0.42604768337806592</v>
      </c>
      <c r="D218" s="4">
        <f>'双曲線関数，孤立波形算定'!W221</f>
        <v>1.0087270976549525</v>
      </c>
      <c r="F218" s="20">
        <f t="shared" si="14"/>
        <v>5.3</v>
      </c>
      <c r="G218" s="20">
        <f t="shared" si="15"/>
        <v>3.2404832884420074E-3</v>
      </c>
      <c r="H218" s="20">
        <f t="shared" si="16"/>
        <v>7.6722945108678112E-3</v>
      </c>
    </row>
    <row r="219" spans="1:8" ht="14.25" x14ac:dyDescent="0.15">
      <c r="A219" s="4">
        <v>0.32</v>
      </c>
      <c r="B219" s="19">
        <f t="shared" si="13"/>
        <v>4.32</v>
      </c>
      <c r="C219" s="4">
        <f>'双曲線関数，孤立波形算定'!V222</f>
        <v>0.39701601949278509</v>
      </c>
      <c r="D219" s="4">
        <f>'双曲線関数，孤立波形算定'!W222</f>
        <v>0.9399905989163676</v>
      </c>
      <c r="F219" s="20">
        <f t="shared" si="14"/>
        <v>5.32</v>
      </c>
      <c r="G219" s="20">
        <f t="shared" si="15"/>
        <v>2.917959597828024E-3</v>
      </c>
      <c r="H219" s="20">
        <f t="shared" si="16"/>
        <v>6.9086748526679355E-3</v>
      </c>
    </row>
    <row r="220" spans="1:8" ht="14.25" x14ac:dyDescent="0.15">
      <c r="A220" s="4">
        <v>0.34</v>
      </c>
      <c r="B220" s="19">
        <f t="shared" si="13"/>
        <v>4.34</v>
      </c>
      <c r="C220" s="4">
        <f>'双曲線関数，孤立波形算定'!V223</f>
        <v>0.36888332138708002</v>
      </c>
      <c r="D220" s="4">
        <f>'双曲線関数，孤立波形算定'!W223</f>
        <v>0.87338252658895954</v>
      </c>
      <c r="F220" s="20">
        <f t="shared" si="14"/>
        <v>5.34</v>
      </c>
      <c r="G220" s="20">
        <f t="shared" si="15"/>
        <v>2.6274800685146325E-3</v>
      </c>
      <c r="H220" s="20">
        <f t="shared" si="16"/>
        <v>6.2209241994799942E-3</v>
      </c>
    </row>
    <row r="221" spans="1:8" ht="14.25" x14ac:dyDescent="0.15">
      <c r="A221" s="4">
        <v>0.36</v>
      </c>
      <c r="B221" s="19">
        <f t="shared" si="13"/>
        <v>4.3600000000000003</v>
      </c>
      <c r="C221" s="4">
        <f>'双曲線関数，孤立波形算定'!V224</f>
        <v>0.34181492637535327</v>
      </c>
      <c r="D221" s="4">
        <f>'双曲線関数，孤立波形算定'!W224</f>
        <v>0.8092943397412744</v>
      </c>
      <c r="F221" s="20">
        <f t="shared" si="14"/>
        <v>5.36</v>
      </c>
      <c r="G221" s="20">
        <f t="shared" si="15"/>
        <v>2.3658716644052455E-3</v>
      </c>
      <c r="H221" s="20">
        <f t="shared" si="16"/>
        <v>5.6015299473928769E-3</v>
      </c>
    </row>
    <row r="222" spans="1:8" ht="14.25" x14ac:dyDescent="0.15">
      <c r="A222" s="4">
        <v>0.38</v>
      </c>
      <c r="B222" s="19">
        <f t="shared" si="13"/>
        <v>4.38</v>
      </c>
      <c r="C222" s="4">
        <f>'双曲線関数，孤立波形算定'!V225</f>
        <v>0.31593700836921623</v>
      </c>
      <c r="D222" s="4">
        <f>'双曲線関数，孤立波形算定'!W225</f>
        <v>0.74802477264326594</v>
      </c>
      <c r="F222" s="20">
        <f t="shared" si="14"/>
        <v>5.38</v>
      </c>
      <c r="G222" s="20">
        <f t="shared" si="15"/>
        <v>2.130273518969006E-3</v>
      </c>
      <c r="H222" s="20">
        <f t="shared" si="16"/>
        <v>5.0437185973241164E-3</v>
      </c>
    </row>
    <row r="223" spans="1:8" ht="14.25" x14ac:dyDescent="0.15">
      <c r="A223" s="4">
        <v>0.4</v>
      </c>
      <c r="B223" s="19">
        <f t="shared" si="13"/>
        <v>4.4000000000000004</v>
      </c>
      <c r="C223" s="4">
        <f>'双曲線関数，孤立波形算定'!V226</f>
        <v>0.29134000107525315</v>
      </c>
      <c r="D223" s="4">
        <f>'双曲線関数，孤立波形算定'!W226</f>
        <v>0.68978793966271967</v>
      </c>
      <c r="F223" s="20">
        <f t="shared" si="14"/>
        <v>5.4</v>
      </c>
      <c r="G223" s="20">
        <f t="shared" si="15"/>
        <v>1.9181066082260357E-3</v>
      </c>
      <c r="H223" s="20">
        <f t="shared" si="16"/>
        <v>4.5413839515979519E-3</v>
      </c>
    </row>
    <row r="224" spans="1:8" ht="14.25" x14ac:dyDescent="0.15">
      <c r="A224" s="4">
        <v>0.42</v>
      </c>
      <c r="B224" s="19">
        <f t="shared" si="13"/>
        <v>4.42</v>
      </c>
      <c r="C224" s="4">
        <f>'双曲線関数，孤立波形算定'!V227</f>
        <v>0.26808249173310994</v>
      </c>
      <c r="D224" s="4">
        <f>'双曲線関数，孤立波形算定'!W227</f>
        <v>0.63472255423128499</v>
      </c>
      <c r="F224" s="20">
        <f t="shared" si="14"/>
        <v>5.42</v>
      </c>
      <c r="G224" s="20">
        <f t="shared" si="15"/>
        <v>1.7270462965859163E-3</v>
      </c>
      <c r="H224" s="20">
        <f t="shared" si="16"/>
        <v>4.089022112402676E-3</v>
      </c>
    </row>
    <row r="225" spans="1:8" ht="14.25" x14ac:dyDescent="0.15">
      <c r="A225" s="4">
        <v>0.44</v>
      </c>
      <c r="B225" s="19">
        <f t="shared" si="13"/>
        <v>4.4400000000000004</v>
      </c>
      <c r="C225" s="4">
        <f>'双曲線関数，孤立波形算定'!V228</f>
        <v>0.24619532986005568</v>
      </c>
      <c r="D225" s="4">
        <f>'双曲線関数，孤立波形算定'!W228</f>
        <v>0.58290165686821105</v>
      </c>
      <c r="F225" s="20">
        <f t="shared" si="14"/>
        <v>5.4399999999999995</v>
      </c>
      <c r="G225" s="20">
        <f t="shared" si="15"/>
        <v>1.5549974975272406E-3</v>
      </c>
      <c r="H225" s="20">
        <f t="shared" si="16"/>
        <v>3.6816726712475809E-3</v>
      </c>
    </row>
    <row r="226" spans="1:8" ht="14.25" x14ac:dyDescent="0.15">
      <c r="A226" s="4">
        <v>0.46</v>
      </c>
      <c r="B226" s="19">
        <f t="shared" si="13"/>
        <v>4.46</v>
      </c>
      <c r="C226" s="4">
        <f>'双曲線関数，孤立波形算定'!V229</f>
        <v>0.22568574525010671</v>
      </c>
      <c r="D226" s="4">
        <f>'双曲線関数，孤立波形算定'!W229</f>
        <v>0.53434236511554611</v>
      </c>
      <c r="F226" s="20">
        <f t="shared" si="14"/>
        <v>5.46</v>
      </c>
      <c r="G226" s="20">
        <f t="shared" si="15"/>
        <v>1.4000722114994916E-3</v>
      </c>
      <c r="H226" s="20">
        <f t="shared" si="16"/>
        <v>3.3148655268241305E-3</v>
      </c>
    </row>
    <row r="227" spans="1:8" ht="14.25" x14ac:dyDescent="0.15">
      <c r="A227" s="4">
        <v>0.48</v>
      </c>
      <c r="B227" s="19">
        <f t="shared" si="13"/>
        <v>4.4800000000000004</v>
      </c>
      <c r="C227" s="4">
        <f>'双曲線関数，孤立波形算定'!V230</f>
        <v>0.20654131864963482</v>
      </c>
      <c r="D227" s="4">
        <f>'双曲線関数，孤立波形算定'!W230</f>
        <v>0.48901527466443895</v>
      </c>
      <c r="F227" s="20">
        <f t="shared" si="14"/>
        <v>5.48</v>
      </c>
      <c r="G227" s="20">
        <f t="shared" si="15"/>
        <v>1.260569222783322E-3</v>
      </c>
      <c r="H227" s="20">
        <f t="shared" si="16"/>
        <v>2.9845728145011748E-3</v>
      </c>
    </row>
    <row r="228" spans="1:8" ht="14.25" x14ac:dyDescent="0.15">
      <c r="A228" s="4">
        <v>0.5</v>
      </c>
      <c r="B228" s="19">
        <f t="shared" si="13"/>
        <v>4.5</v>
      </c>
      <c r="C228" s="4">
        <f>'双曲線関数，孤立波形算定'!V231</f>
        <v>0.18873369376702775</v>
      </c>
      <c r="D228" s="4">
        <f>'双曲線関数，孤立波形算定'!W231</f>
        <v>0.44685324805386284</v>
      </c>
      <c r="F228" s="20">
        <f t="shared" si="14"/>
        <v>5.5</v>
      </c>
      <c r="G228" s="20">
        <f t="shared" si="15"/>
        <v>1.1349557552806514E-3</v>
      </c>
      <c r="H228" s="20">
        <f t="shared" si="16"/>
        <v>2.6871654738587327E-3</v>
      </c>
    </row>
    <row r="229" spans="1:8" ht="14.25" x14ac:dyDescent="0.15">
      <c r="A229" s="4">
        <v>0.52</v>
      </c>
      <c r="B229" s="19">
        <f t="shared" si="13"/>
        <v>4.5199999999999996</v>
      </c>
      <c r="C229" s="4">
        <f>'双曲線関数，孤立波形算定'!V232</f>
        <v>0.1722219585944274</v>
      </c>
      <c r="D229" s="4">
        <f>'双曲線関数，孤立波形算定'!W232</f>
        <v>0.40775942041972846</v>
      </c>
      <c r="F229" s="20">
        <f t="shared" si="14"/>
        <v>5.52</v>
      </c>
      <c r="G229" s="20">
        <f t="shared" si="15"/>
        <v>1.0218509042834243E-3</v>
      </c>
      <c r="H229" s="20">
        <f t="shared" si="16"/>
        <v>2.4193740210980666E-3</v>
      </c>
    </row>
    <row r="230" spans="1:8" ht="14.25" x14ac:dyDescent="0.15">
      <c r="A230" s="4">
        <v>0.54</v>
      </c>
      <c r="B230" s="19">
        <f t="shared" si="13"/>
        <v>4.54</v>
      </c>
      <c r="C230" s="4">
        <f>'双曲線関数，孤立波形算定'!V233</f>
        <v>0.15695565653969035</v>
      </c>
      <c r="D230" s="4">
        <f>'双曲線関数，孤立波形算定'!W233</f>
        <v>0.37161432876825362</v>
      </c>
      <c r="F230" s="20">
        <f t="shared" si="14"/>
        <v>5.54</v>
      </c>
      <c r="G230" s="20">
        <f t="shared" si="15"/>
        <v>9.2001067718166976E-4</v>
      </c>
      <c r="H230" s="20">
        <f t="shared" si="16"/>
        <v>2.1782531308391362E-3</v>
      </c>
    </row>
    <row r="231" spans="1:8" ht="14.25" x14ac:dyDescent="0.15">
      <c r="A231" s="4">
        <v>0.56000000000000005</v>
      </c>
      <c r="B231" s="19">
        <f t="shared" si="13"/>
        <v>4.5600000000000005</v>
      </c>
      <c r="C231" s="4">
        <f>'双曲線関数，孤立波形算定'!V234</f>
        <v>0.14287741350787092</v>
      </c>
      <c r="D231" s="4">
        <f>'双曲線関数，孤立波形算定'!W234</f>
        <v>0.33828213195645562</v>
      </c>
      <c r="F231" s="20">
        <f t="shared" si="14"/>
        <v>5.5600000000000005</v>
      </c>
      <c r="G231" s="20">
        <f t="shared" si="15"/>
        <v>8.2831449083399858E-4</v>
      </c>
      <c r="H231" s="20">
        <f t="shared" si="16"/>
        <v>1.9611496667688139E-3</v>
      </c>
    </row>
    <row r="232" spans="1:8" ht="14.25" x14ac:dyDescent="0.15">
      <c r="A232" s="4">
        <v>0.57999999999999996</v>
      </c>
      <c r="B232" s="19">
        <f t="shared" si="13"/>
        <v>4.58</v>
      </c>
      <c r="C232" s="4">
        <f>'双曲線関数，孤立波形算定'!V235</f>
        <v>0.12992518629481989</v>
      </c>
      <c r="D232" s="4">
        <f>'双曲線関数，孤立波形算定'!W235</f>
        <v>0.3076159340764531</v>
      </c>
      <c r="F232" s="20">
        <f t="shared" si="14"/>
        <v>5.58</v>
      </c>
      <c r="G232" s="20">
        <f t="shared" si="15"/>
        <v>7.457529869698094E-4</v>
      </c>
      <c r="H232" s="20">
        <f t="shared" si="16"/>
        <v>1.7656738329123276E-3</v>
      </c>
    </row>
    <row r="233" spans="1:8" ht="14.25" x14ac:dyDescent="0.15">
      <c r="A233" s="4">
        <v>0.6</v>
      </c>
      <c r="B233" s="19">
        <f t="shared" si="13"/>
        <v>4.5999999999999996</v>
      </c>
      <c r="C233" s="4">
        <f>'双曲線関数，孤立波形算定'!V236</f>
        <v>0.11803415123776186</v>
      </c>
      <c r="D233" s="4">
        <f>'双曲線関数，孤立波形算定'!W236</f>
        <v>0.27946225609817033</v>
      </c>
      <c r="F233" s="20">
        <f t="shared" si="14"/>
        <v>5.6</v>
      </c>
      <c r="G233" s="20">
        <f t="shared" si="15"/>
        <v>6.7141703956691951E-4</v>
      </c>
      <c r="H233" s="20">
        <f t="shared" si="16"/>
        <v>1.5896731470721739E-3</v>
      </c>
    </row>
    <row r="234" spans="1:8" ht="14.25" x14ac:dyDescent="0.15">
      <c r="A234" s="4">
        <v>0.62</v>
      </c>
      <c r="B234" s="19">
        <f t="shared" si="13"/>
        <v>4.62</v>
      </c>
      <c r="C234" s="4">
        <f>'双曲線関数，孤立波形算定'!V237</f>
        <v>0.10713826092824658</v>
      </c>
      <c r="D234" s="4">
        <f>'双曲線関数，孤立波形算定'!W237</f>
        <v>0.25366472160358439</v>
      </c>
      <c r="F234" s="20">
        <f t="shared" si="14"/>
        <v>5.62</v>
      </c>
      <c r="G234" s="20">
        <f t="shared" si="15"/>
        <v>6.0448783970405858E-4</v>
      </c>
      <c r="H234" s="20">
        <f t="shared" si="16"/>
        <v>1.4312089653385014E-3</v>
      </c>
    </row>
    <row r="235" spans="1:8" ht="14.25" x14ac:dyDescent="0.15">
      <c r="A235" s="4">
        <v>0.64</v>
      </c>
      <c r="B235" s="19">
        <f t="shared" si="13"/>
        <v>4.6399999999999997</v>
      </c>
      <c r="C235" s="4">
        <f>'双曲線関数，孤立波形算定'!V238</f>
        <v>9.7171501870605081E-2</v>
      </c>
      <c r="D235" s="4">
        <f>'双曲線関数，孤立波形算定'!W238</f>
        <v>0.23006703446789484</v>
      </c>
      <c r="F235" s="20">
        <f t="shared" si="14"/>
        <v>5.64</v>
      </c>
      <c r="G235" s="20">
        <f t="shared" si="15"/>
        <v>5.4422795398193337E-4</v>
      </c>
      <c r="H235" s="20">
        <f t="shared" si="16"/>
        <v>1.2885353116583839E-3</v>
      </c>
    </row>
    <row r="236" spans="1:8" ht="14.25" x14ac:dyDescent="0.15">
      <c r="A236" s="4">
        <v>0.66</v>
      </c>
      <c r="B236" s="19">
        <f t="shared" si="13"/>
        <v>4.66</v>
      </c>
      <c r="C236" s="4">
        <f>'双曲線関数，孤立波形算定'!V239</f>
        <v>8.8068888143022064E-2</v>
      </c>
      <c r="D236" s="4">
        <f>'双曲線関数，孤立波形算定'!W239</f>
        <v>0.20851533149020027</v>
      </c>
      <c r="F236" s="20">
        <f t="shared" si="14"/>
        <v>5.66</v>
      </c>
      <c r="G236" s="20">
        <f t="shared" si="15"/>
        <v>4.8997326229963589E-4</v>
      </c>
      <c r="H236" s="20">
        <f t="shared" si="16"/>
        <v>1.16007978940107E-3</v>
      </c>
    </row>
    <row r="237" spans="1:8" ht="14.25" x14ac:dyDescent="0.15">
      <c r="A237" s="4">
        <v>0.68</v>
      </c>
      <c r="B237" s="19">
        <f t="shared" si="13"/>
        <v>4.68</v>
      </c>
      <c r="C237" s="4">
        <f>'双曲線関数，孤立波形算定'!V240</f>
        <v>7.9767226162884619E-2</v>
      </c>
      <c r="D237" s="4">
        <f>'双曲線関数，孤立波形算定'!W240</f>
        <v>0.18885999308173979</v>
      </c>
      <c r="F237" s="20">
        <f t="shared" si="14"/>
        <v>5.68</v>
      </c>
      <c r="G237" s="20">
        <f t="shared" si="15"/>
        <v>4.4112568962561801E-4</v>
      </c>
      <c r="H237" s="20">
        <f t="shared" si="16"/>
        <v>1.0444263728157089E-3</v>
      </c>
    </row>
    <row r="238" spans="1:8" ht="14.25" x14ac:dyDescent="0.15">
      <c r="A238" s="4">
        <v>0.7</v>
      </c>
      <c r="B238" s="19">
        <f t="shared" si="13"/>
        <v>4.7</v>
      </c>
      <c r="C238" s="4">
        <f>'双曲線関数，孤立波形算定'!V241</f>
        <v>7.2205684223395392E-2</v>
      </c>
      <c r="D238" s="4">
        <f>'双曲線関数，孤立波形算定'!W241</f>
        <v>0.17095699172297249</v>
      </c>
      <c r="F238" s="20">
        <f t="shared" si="14"/>
        <v>5.7</v>
      </c>
      <c r="G238" s="20">
        <f t="shared" si="15"/>
        <v>3.971466544744394E-4</v>
      </c>
      <c r="H238" s="20">
        <f t="shared" si="16"/>
        <v>9.4029989538959701E-4</v>
      </c>
    </row>
    <row r="239" spans="1:8" ht="14.25" x14ac:dyDescent="0.15">
      <c r="A239" s="4">
        <v>0.72</v>
      </c>
      <c r="B239" s="19">
        <f t="shared" si="13"/>
        <v>4.72</v>
      </c>
      <c r="C239" s="4">
        <f>'双曲線関数，孤立波形算定'!V242</f>
        <v>6.5326198078596825E-2</v>
      </c>
      <c r="D239" s="4">
        <f>'双曲線関数，孤立波形算定'!W242</f>
        <v>0.15466885224248592</v>
      </c>
      <c r="F239" s="20">
        <f t="shared" si="14"/>
        <v>5.72</v>
      </c>
      <c r="G239" s="20">
        <f t="shared" si="15"/>
        <v>3.5755116415065195E-4</v>
      </c>
      <c r="H239" s="20">
        <f t="shared" si="16"/>
        <v>8.4655206951749612E-4</v>
      </c>
    </row>
    <row r="240" spans="1:8" ht="14.25" x14ac:dyDescent="0.15">
      <c r="A240" s="4">
        <v>0.74</v>
      </c>
      <c r="B240" s="19">
        <f t="shared" si="13"/>
        <v>4.74</v>
      </c>
      <c r="C240" s="4">
        <f>'双曲線関数，孤立波形算定'!V243</f>
        <v>5.9073740915521644E-2</v>
      </c>
      <c r="D240" s="4">
        <f>'双曲線関数，孤立波形算定'!W243</f>
        <v>0.13986529101357995</v>
      </c>
      <c r="F240" s="20">
        <f t="shared" si="14"/>
        <v>5.74</v>
      </c>
      <c r="G240" s="20">
        <f t="shared" si="15"/>
        <v>3.2190249350578089E-4</v>
      </c>
      <c r="H240" s="20">
        <f t="shared" si="16"/>
        <v>7.6214888771930262E-4</v>
      </c>
    </row>
    <row r="241" spans="1:8" ht="14.25" x14ac:dyDescent="0.15">
      <c r="A241" s="4">
        <v>0.76</v>
      </c>
      <c r="B241" s="19">
        <f t="shared" si="13"/>
        <v>4.76</v>
      </c>
      <c r="C241" s="4">
        <f>'双曲線関数，孤立波形算定'!V244</f>
        <v>5.3396482868725996E-2</v>
      </c>
      <c r="D241" s="4">
        <f>'双曲線関数，孤立波形算定'!W244</f>
        <v>0.12642359362709152</v>
      </c>
      <c r="F241" s="20">
        <f t="shared" si="14"/>
        <v>5.76</v>
      </c>
      <c r="G241" s="20">
        <f t="shared" si="15"/>
        <v>2.8980739002709336E-4</v>
      </c>
      <c r="H241" s="20">
        <f t="shared" si="16"/>
        <v>6.8615927002136344E-4</v>
      </c>
    </row>
    <row r="242" spans="1:8" ht="14.25" x14ac:dyDescent="0.15">
      <c r="A242" s="4">
        <v>0.78</v>
      </c>
      <c r="B242" s="19">
        <f t="shared" si="13"/>
        <v>4.78</v>
      </c>
      <c r="C242" s="4">
        <f>'双曲線関数，孤立波形算定'!V245</f>
        <v>4.8245862021271138E-2</v>
      </c>
      <c r="D242" s="4">
        <f>'双曲線関数，孤立波形算定'!W245</f>
        <v>0.11422878299608573</v>
      </c>
      <c r="F242" s="20">
        <f t="shared" si="14"/>
        <v>5.78</v>
      </c>
      <c r="G242" s="20">
        <f t="shared" si="15"/>
        <v>2.6091175358841472E-4</v>
      </c>
      <c r="H242" s="20">
        <f t="shared" si="16"/>
        <v>6.1774483516615535E-4</v>
      </c>
    </row>
    <row r="243" spans="1:8" ht="14.25" x14ac:dyDescent="0.15">
      <c r="A243" s="4">
        <v>0.8</v>
      </c>
      <c r="B243" s="19">
        <f t="shared" si="13"/>
        <v>4.8</v>
      </c>
      <c r="C243" s="4">
        <f>'双曲線関数，孤立波形算定'!V246</f>
        <v>4.3576585745030122E-2</v>
      </c>
      <c r="D243" s="4">
        <f>'双曲線関数，孤立波形算定'!W246</f>
        <v>0.10317362252921812</v>
      </c>
      <c r="F243" s="20">
        <f t="shared" si="14"/>
        <v>5.8</v>
      </c>
      <c r="G243" s="20">
        <f t="shared" si="15"/>
        <v>2.3489674419120875E-4</v>
      </c>
      <c r="H243" s="20">
        <f t="shared" si="16"/>
        <v>5.5615068514839033E-4</v>
      </c>
    </row>
    <row r="244" spans="1:8" ht="14.25" x14ac:dyDescent="0.15">
      <c r="A244" s="4">
        <v>0.82</v>
      </c>
      <c r="B244" s="19">
        <f t="shared" si="13"/>
        <v>4.82</v>
      </c>
      <c r="C244" s="4">
        <f>'双曲線関数，孤立波形算定'!V247</f>
        <v>3.9346578355587351E-2</v>
      </c>
      <c r="D244" s="4">
        <f>'双曲線関数，孤立波形算定'!W247</f>
        <v>9.3158492196435086E-2</v>
      </c>
      <c r="F244" s="20">
        <f t="shared" si="14"/>
        <v>5.82</v>
      </c>
      <c r="G244" s="20">
        <f t="shared" si="15"/>
        <v>2.1147527555295494E-4</v>
      </c>
      <c r="H244" s="20">
        <f t="shared" si="16"/>
        <v>5.0069710329821702E-4</v>
      </c>
    </row>
    <row r="245" spans="1:8" ht="14.25" x14ac:dyDescent="0.15">
      <c r="A245" s="4">
        <v>0.84</v>
      </c>
      <c r="B245" s="19">
        <f t="shared" si="13"/>
        <v>4.84</v>
      </c>
      <c r="C245" s="4">
        <f>'双曲線関数，孤立波形算定'!V248</f>
        <v>3.5516888445764588E-2</v>
      </c>
      <c r="D245" s="4">
        <f>'双曲線関数，孤立波形算定'!W248</f>
        <v>8.409116912821897E-2</v>
      </c>
      <c r="F245" s="20">
        <f t="shared" si="14"/>
        <v>5.84</v>
      </c>
      <c r="G245" s="20">
        <f t="shared" si="15"/>
        <v>1.9038885650074375E-4</v>
      </c>
      <c r="H245" s="20">
        <f t="shared" si="16"/>
        <v>4.5077207584161158E-4</v>
      </c>
    </row>
    <row r="246" spans="1:8" ht="14.25" x14ac:dyDescent="0.15">
      <c r="A246" s="4">
        <v>0.86</v>
      </c>
      <c r="B246" s="19">
        <f t="shared" si="13"/>
        <v>4.8600000000000003</v>
      </c>
      <c r="C246" s="4">
        <f>'双曲線関数，孤立波形算定'!V249</f>
        <v>3.2051566940072433E-2</v>
      </c>
      <c r="D246" s="4">
        <f>'双曲線関数，孤立波形算定'!W249</f>
        <v>7.5886538892555311E-2</v>
      </c>
      <c r="F246" s="20">
        <f t="shared" si="14"/>
        <v>5.86</v>
      </c>
      <c r="G246" s="20">
        <f t="shared" si="15"/>
        <v>1.7140474583918008E-4</v>
      </c>
      <c r="H246" s="20">
        <f t="shared" si="16"/>
        <v>4.0582455565475392E-4</v>
      </c>
    </row>
    <row r="247" spans="1:8" ht="14.25" x14ac:dyDescent="0.15">
      <c r="A247" s="4">
        <v>0.88</v>
      </c>
      <c r="B247" s="19">
        <f t="shared" si="13"/>
        <v>4.88</v>
      </c>
      <c r="C247" s="4">
        <f>'双曲線関数，孤立波形算定'!V250</f>
        <v>2.8917524882566513E-2</v>
      </c>
      <c r="D247" s="4">
        <f>'双曲線関数，孤立波形算定'!W250</f>
        <v>6.8466258787919357E-2</v>
      </c>
      <c r="F247" s="20">
        <f t="shared" si="14"/>
        <v>5.88</v>
      </c>
      <c r="G247" s="20">
        <f t="shared" si="15"/>
        <v>1.5431338971839137E-4</v>
      </c>
      <c r="H247" s="20">
        <f t="shared" si="16"/>
        <v>3.6535839487666211E-4</v>
      </c>
    </row>
    <row r="248" spans="1:8" ht="14.25" x14ac:dyDescent="0.15">
      <c r="A248" s="4">
        <v>0.9</v>
      </c>
      <c r="B248" s="19">
        <f t="shared" si="13"/>
        <v>4.9000000000000004</v>
      </c>
      <c r="C248" s="4">
        <f>'双曲線関数，孤立波形算定'!V251</f>
        <v>2.6084378221333082E-2</v>
      </c>
      <c r="D248" s="4">
        <f>'双曲線関数，孤立波形算定'!W251</f>
        <v>6.1758390348975623E-2</v>
      </c>
      <c r="F248" s="20">
        <f t="shared" si="14"/>
        <v>5.9</v>
      </c>
      <c r="G248" s="20">
        <f t="shared" si="15"/>
        <v>1.3892611356254093E-4</v>
      </c>
      <c r="H248" s="20">
        <f t="shared" si="16"/>
        <v>3.2892688022919775E-4</v>
      </c>
    </row>
    <row r="249" spans="1:8" ht="14.25" x14ac:dyDescent="0.15">
      <c r="A249" s="4">
        <v>0.92</v>
      </c>
      <c r="B249" s="19">
        <f t="shared" si="13"/>
        <v>4.92</v>
      </c>
      <c r="C249" s="4">
        <f>'双曲線関数，孤立波形算定'!V252</f>
        <v>2.3524285364295232E-2</v>
      </c>
      <c r="D249" s="4">
        <f>'双曲線関数，孤立波形算定'!W252</f>
        <v>5.5697014737374505E-2</v>
      </c>
      <c r="F249" s="20">
        <f t="shared" si="14"/>
        <v>5.92</v>
      </c>
      <c r="G249" s="20">
        <f t="shared" si="15"/>
        <v>1.2507304336149879E-4</v>
      </c>
      <c r="H249" s="20">
        <f t="shared" si="16"/>
        <v>2.9612781138622192E-4</v>
      </c>
    </row>
    <row r="250" spans="1:8" ht="14.25" x14ac:dyDescent="0.15">
      <c r="A250" s="4">
        <v>0.94</v>
      </c>
      <c r="B250" s="19">
        <f t="shared" si="13"/>
        <v>4.9399999999999995</v>
      </c>
      <c r="C250" s="4">
        <f>'双曲線関数，孤立波形算定'!V253</f>
        <v>2.1211782028728154E-2</v>
      </c>
      <c r="D250" s="4">
        <f>'双曲線関数，孤立波形算定'!W253</f>
        <v>5.0221841725028846E-2</v>
      </c>
      <c r="F250" s="20">
        <f t="shared" si="14"/>
        <v>5.9399999999999995</v>
      </c>
      <c r="G250" s="20">
        <f t="shared" si="15"/>
        <v>1.1260123360542847E-4</v>
      </c>
      <c r="H250" s="20">
        <f t="shared" si="16"/>
        <v>2.6659906859857079E-4</v>
      </c>
    </row>
    <row r="251" spans="1:8" ht="14.25" x14ac:dyDescent="0.15">
      <c r="A251" s="4">
        <v>0.96</v>
      </c>
      <c r="B251" s="19">
        <f t="shared" si="13"/>
        <v>4.96</v>
      </c>
      <c r="C251" s="4">
        <f>'双曲線関数，孤立波形算定'!V254</f>
        <v>1.9123616864410442E-2</v>
      </c>
      <c r="D251" s="4">
        <f>'双曲線関数，孤立波形算定'!W254</f>
        <v>4.5277820509081482E-2</v>
      </c>
      <c r="F251" s="20">
        <f t="shared" si="14"/>
        <v>5.96</v>
      </c>
      <c r="G251" s="20">
        <f t="shared" si="15"/>
        <v>1.0137298137888518E-4</v>
      </c>
      <c r="H251" s="20">
        <f t="shared" si="16"/>
        <v>2.4001462107754509E-4</v>
      </c>
    </row>
    <row r="252" spans="1:8" ht="14.25" x14ac:dyDescent="0.15">
      <c r="A252" s="4">
        <v>0.98</v>
      </c>
      <c r="B252" s="19">
        <f t="shared" si="13"/>
        <v>4.9800000000000004</v>
      </c>
      <c r="C252" s="4">
        <f>'双曲線関数，孤立波形算定'!V255</f>
        <v>1.723859047128886E-2</v>
      </c>
      <c r="D252" s="4">
        <f>'双曲線関数，孤立波形算定'!W255</f>
        <v>4.0814758563855073E-2</v>
      </c>
      <c r="F252" s="20">
        <f t="shared" si="14"/>
        <v>5.98</v>
      </c>
      <c r="G252" s="20">
        <f t="shared" si="15"/>
        <v>9.1264308150259323E-5</v>
      </c>
      <c r="H252" s="20">
        <f t="shared" si="16"/>
        <v>2.1608093242043395E-4</v>
      </c>
    </row>
    <row r="253" spans="1:8" ht="14.25" x14ac:dyDescent="0.15">
      <c r="A253" s="4">
        <v>1</v>
      </c>
      <c r="B253" s="19">
        <f t="shared" si="13"/>
        <v>5</v>
      </c>
      <c r="C253" s="4">
        <f>'双曲線関数，孤立波形算定'!V256</f>
        <v>1.5537399731632408E-2</v>
      </c>
      <c r="D253" s="4">
        <f>'双曲線関数，孤立波形算定'!W256</f>
        <v>3.6786953075593896E-2</v>
      </c>
      <c r="F253" s="20">
        <f t="shared" si="14"/>
        <v>6</v>
      </c>
      <c r="G253" s="20">
        <f t="shared" si="15"/>
        <v>8.2163592614705022E-5</v>
      </c>
      <c r="H253" s="20">
        <f t="shared" si="16"/>
        <v>1.9453372367615651E-4</v>
      </c>
    </row>
    <row r="254" spans="1:8" ht="14.25" x14ac:dyDescent="0.15">
      <c r="A254" s="4">
        <v>1.02</v>
      </c>
      <c r="B254" s="19">
        <f t="shared" si="13"/>
        <v>5.0199999999999996</v>
      </c>
      <c r="C254" s="4">
        <f>'双曲線関数，孤立波形算定'!V257</f>
        <v>1.4002488810540267E-2</v>
      </c>
      <c r="D254" s="4">
        <f>'双曲線関数，孤立波形算定'!W257</f>
        <v>3.3152838165460163E-2</v>
      </c>
      <c r="F254" s="20">
        <f t="shared" si="14"/>
        <v>6.02</v>
      </c>
      <c r="G254" s="20">
        <f t="shared" si="15"/>
        <v>7.3970339592882933E-5</v>
      </c>
      <c r="H254" s="20">
        <f t="shared" si="16"/>
        <v>1.7513505854195062E-4</v>
      </c>
    </row>
    <row r="255" spans="1:8" ht="14.25" x14ac:dyDescent="0.15">
      <c r="A255" s="4">
        <v>1.04</v>
      </c>
      <c r="B255" s="19">
        <f t="shared" si="13"/>
        <v>5.04</v>
      </c>
      <c r="C255" s="4">
        <f>'双曲線関数，孤立波形算定'!V258</f>
        <v>1.2617907726245652E-2</v>
      </c>
      <c r="D255" s="4">
        <f>'双曲線関数，孤立波形算定'!W258</f>
        <v>2.9874650035074099E-2</v>
      </c>
      <c r="F255" s="20">
        <f t="shared" si="14"/>
        <v>6.04</v>
      </c>
      <c r="G255" s="20">
        <f t="shared" si="15"/>
        <v>6.659407147097758E-5</v>
      </c>
      <c r="H255" s="20">
        <f t="shared" si="16"/>
        <v>1.5767071869355939E-4</v>
      </c>
    </row>
    <row r="256" spans="1:8" ht="14.25" x14ac:dyDescent="0.15">
      <c r="A256" s="4">
        <v>1.06</v>
      </c>
      <c r="B256" s="19">
        <f t="shared" si="13"/>
        <v>5.0600000000000005</v>
      </c>
      <c r="C256" s="4">
        <f>'双曲線関数，孤立波形算定'!V259</f>
        <v>1.136917903424374E-2</v>
      </c>
      <c r="D256" s="4">
        <f>'双曲線関数，孤立波形算定'!W259</f>
        <v>2.6918111322660102E-2</v>
      </c>
      <c r="F256" s="20">
        <f t="shared" si="14"/>
        <v>6.0600000000000005</v>
      </c>
      <c r="G256" s="20">
        <f t="shared" si="15"/>
        <v>5.9953330005042797E-5</v>
      </c>
      <c r="H256" s="20">
        <f t="shared" si="16"/>
        <v>1.4194784041830067E-4</v>
      </c>
    </row>
    <row r="257" spans="1:8" ht="14.25" x14ac:dyDescent="0.15">
      <c r="A257" s="4">
        <v>1.08</v>
      </c>
      <c r="B257" s="19">
        <f t="shared" si="13"/>
        <v>5.08</v>
      </c>
      <c r="C257" s="4">
        <f>'双曲線関数，孤立波形算定'!V260</f>
        <v>1.0243172890561397E-2</v>
      </c>
      <c r="D257" s="4">
        <f>'双曲線関数，孤立波形算定'!W260</f>
        <v>2.4252135297975517E-2</v>
      </c>
      <c r="F257" s="20">
        <f t="shared" si="14"/>
        <v>6.08</v>
      </c>
      <c r="G257" s="20">
        <f t="shared" si="15"/>
        <v>5.3974777518858008E-5</v>
      </c>
      <c r="H257" s="20">
        <f t="shared" si="16"/>
        <v>1.2779278657608687E-4</v>
      </c>
    </row>
    <row r="258" spans="1:8" ht="14.25" x14ac:dyDescent="0.15">
      <c r="A258" s="4">
        <v>1.1000000000000001</v>
      </c>
      <c r="B258" s="19">
        <f t="shared" si="13"/>
        <v>5.0999999999999996</v>
      </c>
      <c r="C258" s="4">
        <f>'双曲線関数，孤立波形算定'!V261</f>
        <v>9.2279905454355562E-3</v>
      </c>
      <c r="D258" s="4">
        <f>'双曲線関数，孤立波形算定'!W261</f>
        <v>2.1848550017403469E-2</v>
      </c>
      <c r="F258" s="20">
        <f t="shared" si="14"/>
        <v>6.1</v>
      </c>
      <c r="G258" s="20">
        <f t="shared" si="15"/>
        <v>4.8592387611870591E-5</v>
      </c>
      <c r="H258" s="20">
        <f t="shared" si="16"/>
        <v>1.1504923048801206E-4</v>
      </c>
    </row>
    <row r="259" spans="1:8" ht="14.25" x14ac:dyDescent="0.15">
      <c r="A259" s="4">
        <v>1.1200000000000001</v>
      </c>
      <c r="B259" s="19">
        <f t="shared" si="13"/>
        <v>5.12</v>
      </c>
      <c r="C259" s="4">
        <f>'双曲線関数，孤立波形算定'!V262</f>
        <v>8.3128561573109789E-3</v>
      </c>
      <c r="D259" s="4">
        <f>'双曲線関数，孤立波形算定'!W262</f>
        <v>1.9681842178558145E-2</v>
      </c>
      <c r="F259" s="20">
        <f t="shared" si="14"/>
        <v>6.12</v>
      </c>
      <c r="G259" s="20">
        <f t="shared" si="15"/>
        <v>4.3746716474023377E-5</v>
      </c>
      <c r="H259" s="20">
        <f t="shared" si="16"/>
        <v>1.0357643067294178E-4</v>
      </c>
    </row>
    <row r="260" spans="1:8" ht="14.25" x14ac:dyDescent="0.15">
      <c r="A260" s="4">
        <v>1.1399999999999999</v>
      </c>
      <c r="B260" s="19">
        <f t="shared" ref="B260:B323" si="17">A260+4</f>
        <v>5.14</v>
      </c>
      <c r="C260" s="4">
        <f>'双曲線関数，孤立波形算定'!V263</f>
        <v>7.4880166983007871E-3</v>
      </c>
      <c r="D260" s="4">
        <f>'双曲線関数，孤立波形算定'!W263</f>
        <v>1.7728920132552565E-2</v>
      </c>
      <c r="F260" s="20">
        <f t="shared" ref="F260:F303" si="18">B310</f>
        <v>6.1400000000000006</v>
      </c>
      <c r="G260" s="20">
        <f t="shared" si="15"/>
        <v>3.9384246787750908E-5</v>
      </c>
      <c r="H260" s="20">
        <f t="shared" si="16"/>
        <v>9.3247677444312246E-5</v>
      </c>
    </row>
    <row r="261" spans="1:8" ht="14.25" x14ac:dyDescent="0.15">
      <c r="A261" s="4">
        <v>1.1599999999999999</v>
      </c>
      <c r="B261" s="19">
        <f t="shared" si="17"/>
        <v>5.16</v>
      </c>
      <c r="C261" s="4">
        <f>'双曲線関数，孤立波形算定'!V264</f>
        <v>6.7446496376196968E-3</v>
      </c>
      <c r="D261" s="4">
        <f>'双曲線関数，孤立波形算定'!W264</f>
        <v>1.5968895311697654E-2</v>
      </c>
      <c r="F261" s="20">
        <f t="shared" si="18"/>
        <v>6.16</v>
      </c>
      <c r="G261" s="20">
        <f t="shared" si="15"/>
        <v>3.5456796993643967E-5</v>
      </c>
      <c r="H261" s="20">
        <f t="shared" si="16"/>
        <v>8.3948894264497404E-5</v>
      </c>
    </row>
    <row r="262" spans="1:8" ht="14.25" x14ac:dyDescent="0.15">
      <c r="A262" s="4">
        <v>1.18</v>
      </c>
      <c r="B262" s="19">
        <f t="shared" si="17"/>
        <v>5.18</v>
      </c>
      <c r="C262" s="4">
        <f>'双曲線関数，孤立波形算定'!V265</f>
        <v>6.0747780319738813E-3</v>
      </c>
      <c r="D262" s="4">
        <f>'双曲線関数，孤立波形算定'!W265</f>
        <v>1.438288119420051E-2</v>
      </c>
      <c r="F262" s="20">
        <f t="shared" si="18"/>
        <v>6.18</v>
      </c>
      <c r="G262" s="20">
        <f t="shared" si="15"/>
        <v>3.1920989413763443E-5</v>
      </c>
      <c r="H262" s="20">
        <f t="shared" si="16"/>
        <v>7.5577378452840516E-5</v>
      </c>
    </row>
    <row r="263" spans="1:8" ht="14.25" x14ac:dyDescent="0.15">
      <c r="A263" s="4">
        <v>1.2</v>
      </c>
      <c r="B263" s="19">
        <f t="shared" si="17"/>
        <v>5.2</v>
      </c>
      <c r="C263" s="4">
        <f>'双曲線関数，孤立波形算定'!V266</f>
        <v>5.4711926156771938E-3</v>
      </c>
      <c r="D263" s="4">
        <f>'双曲線関数，孤立波形算定'!W266</f>
        <v>1.2953808841687491E-2</v>
      </c>
      <c r="F263" s="20">
        <f t="shared" si="18"/>
        <v>6.2</v>
      </c>
      <c r="G263" s="20">
        <f t="shared" si="15"/>
        <v>2.8737771373059455E-5</v>
      </c>
      <c r="H263" s="20">
        <f t="shared" si="16"/>
        <v>6.8040667374064763E-5</v>
      </c>
    </row>
    <row r="264" spans="1:8" ht="14.25" x14ac:dyDescent="0.15">
      <c r="A264" s="4">
        <v>1.22</v>
      </c>
      <c r="B264" s="19">
        <f t="shared" si="17"/>
        <v>5.22</v>
      </c>
      <c r="C264" s="4">
        <f>'双曲線関数，孤立波形算定'!V267</f>
        <v>4.9273804636145715E-3</v>
      </c>
      <c r="D264" s="4">
        <f>'双曲線関数，孤立波形算定'!W267</f>
        <v>1.1666257998856495E-2</v>
      </c>
      <c r="F264" s="20">
        <f t="shared" si="18"/>
        <v>6.2200000000000006</v>
      </c>
      <c r="G264" s="20">
        <f t="shared" si="15"/>
        <v>2.5871984041801444E-5</v>
      </c>
      <c r="H264" s="20">
        <f t="shared" si="16"/>
        <v>6.1255517612809069E-5</v>
      </c>
    </row>
    <row r="265" spans="1:8" ht="14.25" x14ac:dyDescent="0.15">
      <c r="A265" s="4">
        <v>1.24</v>
      </c>
      <c r="B265" s="19">
        <f t="shared" si="17"/>
        <v>5.24</v>
      </c>
      <c r="C265" s="4">
        <f>'双曲線関数，孤立波形算定'!V268</f>
        <v>4.4374597932260972E-3</v>
      </c>
      <c r="D265" s="4">
        <f>'双曲線関数，孤立波形算定'!W268</f>
        <v>1.0506302728113724E-2</v>
      </c>
      <c r="F265" s="20">
        <f t="shared" si="18"/>
        <v>6.24</v>
      </c>
      <c r="G265" s="20">
        <f t="shared" si="15"/>
        <v>2.329197424664733E-5</v>
      </c>
      <c r="H265" s="20">
        <f t="shared" si="16"/>
        <v>5.5146985882388338E-5</v>
      </c>
    </row>
    <row r="266" spans="1:8" ht="14.25" x14ac:dyDescent="0.15">
      <c r="A266" s="4">
        <v>1.26</v>
      </c>
      <c r="B266" s="19">
        <f t="shared" si="17"/>
        <v>5.26</v>
      </c>
      <c r="C266" s="4">
        <f>'双曲線関数，孤立波形算定'!V269</f>
        <v>3.9961204743162899E-3</v>
      </c>
      <c r="D266" s="4">
        <f>'双曲線関数，孤立波形算定'!W269</f>
        <v>9.4613705582799312E-3</v>
      </c>
      <c r="F266" s="20">
        <f t="shared" si="18"/>
        <v>6.26</v>
      </c>
      <c r="G266" s="20">
        <f t="shared" si="15"/>
        <v>2.0969244970662386E-5</v>
      </c>
      <c r="H266" s="20">
        <f t="shared" si="16"/>
        <v>4.9647601535018581E-5</v>
      </c>
    </row>
    <row r="267" spans="1:8" ht="14.25" x14ac:dyDescent="0.15">
      <c r="A267" s="4">
        <v>1.28</v>
      </c>
      <c r="B267" s="19">
        <f t="shared" si="17"/>
        <v>5.28</v>
      </c>
      <c r="C267" s="4">
        <f>'双曲線関数，孤立波形算定'!V270</f>
        <v>3.5985698251960953E-3</v>
      </c>
      <c r="D267" s="4">
        <f>'双曲線関数，孤立波形算定'!W270</f>
        <v>8.5201141494239321E-3</v>
      </c>
      <c r="F267" s="20">
        <f t="shared" si="18"/>
        <v>6.2799999999999994</v>
      </c>
      <c r="G267" s="20">
        <f t="shared" si="15"/>
        <v>1.8878140688381434E-5</v>
      </c>
      <c r="H267" s="20">
        <f t="shared" si="16"/>
        <v>4.4696621548848089E-5</v>
      </c>
    </row>
    <row r="268" spans="1:8" ht="14.25" x14ac:dyDescent="0.15">
      <c r="A268" s="4">
        <v>1.3</v>
      </c>
      <c r="B268" s="19">
        <f t="shared" si="17"/>
        <v>5.3</v>
      </c>
      <c r="C268" s="4">
        <f>'双曲線関数，孤立波形算定'!V271</f>
        <v>3.2404832884420074E-3</v>
      </c>
      <c r="D268" s="4">
        <f>'双曲線関数，孤立波形算定'!W271</f>
        <v>7.6722945108678112E-3</v>
      </c>
      <c r="F268" s="20">
        <f t="shared" si="18"/>
        <v>6.3</v>
      </c>
      <c r="G268" s="20">
        <f t="shared" si="15"/>
        <v>1.6995564065519989E-5</v>
      </c>
      <c r="H268" s="20">
        <f t="shared" si="16"/>
        <v>4.0239359775153746E-5</v>
      </c>
    </row>
    <row r="269" spans="1:8" ht="14.25" x14ac:dyDescent="0.15">
      <c r="A269" s="4">
        <v>1.32</v>
      </c>
      <c r="B269" s="19">
        <f t="shared" si="17"/>
        <v>5.32</v>
      </c>
      <c r="C269" s="4">
        <f>'双曲線関数，孤立波形算定'!V272</f>
        <v>2.917959597828024E-3</v>
      </c>
      <c r="D269" s="4">
        <f>'双曲線関数，孤立波形算定'!W272</f>
        <v>6.9086748526679355E-3</v>
      </c>
      <c r="F269" s="20">
        <f t="shared" si="18"/>
        <v>6.32</v>
      </c>
      <c r="G269" s="20">
        <f t="shared" si="15"/>
        <v>1.5300720898357959E-5</v>
      </c>
      <c r="H269" s="20">
        <f t="shared" si="16"/>
        <v>3.6226583046886482E-5</v>
      </c>
    </row>
    <row r="270" spans="1:8" ht="14.25" x14ac:dyDescent="0.15">
      <c r="A270" s="4">
        <v>1.34</v>
      </c>
      <c r="B270" s="19">
        <f t="shared" si="17"/>
        <v>5.34</v>
      </c>
      <c r="C270" s="4">
        <f>'双曲線関数，孤立波形算定'!V273</f>
        <v>2.6274800685146325E-3</v>
      </c>
      <c r="D270" s="4">
        <f>'双曲線関数，孤立波形算定'!W273</f>
        <v>6.2209241994799942E-3</v>
      </c>
      <c r="F270" s="20">
        <f t="shared" si="18"/>
        <v>6.34</v>
      </c>
      <c r="G270" s="20">
        <f t="shared" si="15"/>
        <v>1.377489047892108E-5</v>
      </c>
      <c r="H270" s="20">
        <f t="shared" si="16"/>
        <v>3.2613967486326338E-5</v>
      </c>
    </row>
    <row r="271" spans="1:8" ht="14.25" x14ac:dyDescent="0.15">
      <c r="A271" s="4">
        <v>1.36</v>
      </c>
      <c r="B271" s="19">
        <f t="shared" si="17"/>
        <v>5.36</v>
      </c>
      <c r="C271" s="4">
        <f>'双曲線関数，孤立波形算定'!V274</f>
        <v>2.3658716644052455E-3</v>
      </c>
      <c r="D271" s="4">
        <f>'双曲線関数，孤立波形算定'!W274</f>
        <v>5.6015299473928769E-3</v>
      </c>
      <c r="F271" s="20">
        <f t="shared" si="18"/>
        <v>6.3599999999999994</v>
      </c>
      <c r="G271" s="20">
        <f t="shared" si="15"/>
        <v>1.2401218852260652E-5</v>
      </c>
      <c r="H271" s="20">
        <f t="shared" si="16"/>
        <v>2.9361609012961452E-5</v>
      </c>
    </row>
    <row r="272" spans="1:8" ht="14.25" x14ac:dyDescent="0.15">
      <c r="A272" s="4">
        <v>1.38</v>
      </c>
      <c r="B272" s="19">
        <f t="shared" si="17"/>
        <v>5.38</v>
      </c>
      <c r="C272" s="4">
        <f>'双曲線関数，孤立波形算定'!V275</f>
        <v>2.130273518969006E-3</v>
      </c>
      <c r="D272" s="4">
        <f>'双曲線関数，孤立波形算定'!W275</f>
        <v>5.0437185973241164E-3</v>
      </c>
      <c r="F272" s="20">
        <f t="shared" si="18"/>
        <v>6.38</v>
      </c>
      <c r="G272" s="20">
        <f t="shared" si="15"/>
        <v>1.1164532684449973E-5</v>
      </c>
      <c r="H272" s="20">
        <f t="shared" si="16"/>
        <v>2.6433582650103131E-5</v>
      </c>
    </row>
    <row r="273" spans="1:8" ht="14.25" x14ac:dyDescent="0.15">
      <c r="A273" s="4">
        <v>1.4</v>
      </c>
      <c r="B273" s="19">
        <f t="shared" si="17"/>
        <v>5.4</v>
      </c>
      <c r="C273" s="4">
        <f>'双曲線関数，孤立波形算定'!V276</f>
        <v>1.9181066082260357E-3</v>
      </c>
      <c r="D273" s="4">
        <f>'双曲線関数，孤立波形算定'!W276</f>
        <v>4.5413839515979519E-3</v>
      </c>
      <c r="F273" s="20">
        <f t="shared" si="18"/>
        <v>6.4</v>
      </c>
      <c r="G273" s="20">
        <f t="shared" si="15"/>
        <v>1.0051171687139651E-5</v>
      </c>
      <c r="H273" s="20">
        <f t="shared" si="16"/>
        <v>2.3797545766732808E-5</v>
      </c>
    </row>
    <row r="274" spans="1:8" ht="14.25" x14ac:dyDescent="0.15">
      <c r="A274" s="4">
        <v>1.42</v>
      </c>
      <c r="B274" s="19">
        <f t="shared" si="17"/>
        <v>5.42</v>
      </c>
      <c r="C274" s="4">
        <f>'双曲線関数，孤立波形算定'!V277</f>
        <v>1.7270462965859163E-3</v>
      </c>
      <c r="D274" s="4">
        <f>'双曲線関数，孤立波形算定'!W277</f>
        <v>4.089022112402676E-3</v>
      </c>
      <c r="F274" s="20">
        <f t="shared" si="18"/>
        <v>6.42</v>
      </c>
      <c r="G274" s="20">
        <f t="shared" si="15"/>
        <v>9.0488377491309226E-6</v>
      </c>
      <c r="H274" s="20">
        <f t="shared" si="16"/>
        <v>2.1424380875535894E-5</v>
      </c>
    </row>
    <row r="275" spans="1:8" ht="14.25" x14ac:dyDescent="0.15">
      <c r="A275" s="4">
        <v>1.44</v>
      </c>
      <c r="B275" s="19">
        <f t="shared" si="17"/>
        <v>5.4399999999999995</v>
      </c>
      <c r="C275" s="4">
        <f>'双曲線関数，孤立波形算定'!V278</f>
        <v>1.5549974975272406E-3</v>
      </c>
      <c r="D275" s="4">
        <f>'双曲線関数，孤立波形算定'!W278</f>
        <v>3.6816726712475809E-3</v>
      </c>
      <c r="F275" s="20">
        <f t="shared" si="18"/>
        <v>6.4399999999999995</v>
      </c>
      <c r="G275" s="20">
        <f t="shared" ref="G275:G303" si="19">C325</f>
        <v>8.1464591096817358E-6</v>
      </c>
      <c r="H275" s="20">
        <f t="shared" ref="H275:H303" si="20">D325</f>
        <v>1.9287874044328312E-5</v>
      </c>
    </row>
    <row r="276" spans="1:8" ht="14.25" x14ac:dyDescent="0.15">
      <c r="A276" s="4">
        <v>1.46</v>
      </c>
      <c r="B276" s="19">
        <f t="shared" si="17"/>
        <v>5.46</v>
      </c>
      <c r="C276" s="4">
        <f>'双曲線関数，孤立波形算定'!V279</f>
        <v>1.4000722114994916E-3</v>
      </c>
      <c r="D276" s="4">
        <f>'双曲線関数，孤立波形算定'!W279</f>
        <v>3.3148655268241305E-3</v>
      </c>
      <c r="F276" s="20">
        <f t="shared" si="18"/>
        <v>6.46</v>
      </c>
      <c r="G276" s="20">
        <f t="shared" si="19"/>
        <v>7.3340680741773778E-6</v>
      </c>
      <c r="H276" s="20">
        <f t="shared" si="20"/>
        <v>1.7364425370912991E-5</v>
      </c>
    </row>
    <row r="277" spans="1:8" ht="14.25" x14ac:dyDescent="0.15">
      <c r="A277" s="4">
        <v>1.48</v>
      </c>
      <c r="B277" s="19">
        <f t="shared" si="17"/>
        <v>5.48</v>
      </c>
      <c r="C277" s="4">
        <f>'双曲線関数，孤立波形算定'!V280</f>
        <v>1.260569222783322E-3</v>
      </c>
      <c r="D277" s="4">
        <f>'双曲線関数，孤立波形算定'!W280</f>
        <v>2.9845728145011748E-3</v>
      </c>
      <c r="F277" s="20">
        <f t="shared" si="18"/>
        <v>6.48</v>
      </c>
      <c r="G277" s="20">
        <f t="shared" si="19"/>
        <v>6.6026909221970904E-6</v>
      </c>
      <c r="H277" s="20">
        <f t="shared" si="20"/>
        <v>1.5632788325128265E-5</v>
      </c>
    </row>
    <row r="278" spans="1:8" ht="14.25" x14ac:dyDescent="0.15">
      <c r="A278" s="4">
        <v>1.5</v>
      </c>
      <c r="B278" s="19">
        <f t="shared" si="17"/>
        <v>5.5</v>
      </c>
      <c r="C278" s="4">
        <f>'双曲線関数，孤立波形算定'!V281</f>
        <v>1.1349557552806514E-3</v>
      </c>
      <c r="D278" s="4">
        <f>'双曲線関数，孤立波形算定'!W281</f>
        <v>2.6871654738587327E-3</v>
      </c>
      <c r="F278" s="20">
        <f t="shared" si="18"/>
        <v>6.5</v>
      </c>
      <c r="G278" s="20">
        <f t="shared" si="19"/>
        <v>5.9442487925318746E-6</v>
      </c>
      <c r="H278" s="20">
        <f t="shared" si="20"/>
        <v>1.4073835080353662E-5</v>
      </c>
    </row>
    <row r="279" spans="1:8" ht="14.25" x14ac:dyDescent="0.15">
      <c r="A279" s="4">
        <v>1.52</v>
      </c>
      <c r="B279" s="19">
        <f t="shared" si="17"/>
        <v>5.52</v>
      </c>
      <c r="C279" s="4">
        <f>'双曲線関数，孤立波形算定'!V282</f>
        <v>1.0218509042834243E-3</v>
      </c>
      <c r="D279" s="4">
        <f>'双曲線関数，孤立波形算定'!W282</f>
        <v>2.4193740210980666E-3</v>
      </c>
      <c r="F279" s="20">
        <f t="shared" si="18"/>
        <v>6.52</v>
      </c>
      <c r="G279" s="20">
        <f t="shared" si="19"/>
        <v>5.3514684508369101E-6</v>
      </c>
      <c r="H279" s="20">
        <f t="shared" si="20"/>
        <v>1.2670345243526498E-5</v>
      </c>
    </row>
    <row r="280" spans="1:8" ht="14.25" x14ac:dyDescent="0.15">
      <c r="A280" s="4">
        <v>1.54</v>
      </c>
      <c r="B280" s="19">
        <f t="shared" si="17"/>
        <v>5.54</v>
      </c>
      <c r="C280" s="4">
        <f>'双曲線関数，孤立波形算定'!V283</f>
        <v>9.2001067718166976E-4</v>
      </c>
      <c r="D280" s="4">
        <f>'双曲線関数，孤立波形算定'!W283</f>
        <v>2.1782531308391362E-3</v>
      </c>
      <c r="F280" s="20">
        <f t="shared" si="18"/>
        <v>6.54</v>
      </c>
      <c r="G280" s="20">
        <f t="shared" si="19"/>
        <v>4.8178019546659381E-6</v>
      </c>
      <c r="H280" s="20">
        <f t="shared" si="20"/>
        <v>1.1406815650946753E-5</v>
      </c>
    </row>
    <row r="281" spans="1:8" ht="14.25" x14ac:dyDescent="0.15">
      <c r="A281" s="4">
        <v>1.56</v>
      </c>
      <c r="B281" s="19">
        <f t="shared" si="17"/>
        <v>5.5600000000000005</v>
      </c>
      <c r="C281" s="4">
        <f>'双曲線関数，孤立波形算定'!V284</f>
        <v>8.2831449083399858E-4</v>
      </c>
      <c r="D281" s="4">
        <f>'双曲線関数，孤立波形算定'!W284</f>
        <v>1.9611496667688139E-3</v>
      </c>
      <c r="F281" s="20">
        <f t="shared" si="18"/>
        <v>6.5600000000000005</v>
      </c>
      <c r="G281" s="20">
        <f t="shared" si="19"/>
        <v>4.337354328834472E-6</v>
      </c>
      <c r="H281" s="20">
        <f t="shared" si="20"/>
        <v>1.0269289129648601E-5</v>
      </c>
    </row>
    <row r="282" spans="1:8" ht="14.25" x14ac:dyDescent="0.15">
      <c r="A282" s="4">
        <v>1.58</v>
      </c>
      <c r="B282" s="19">
        <f t="shared" si="17"/>
        <v>5.58</v>
      </c>
      <c r="C282" s="4">
        <f>'双曲線関数，孤立波形算定'!V285</f>
        <v>7.457529869698094E-4</v>
      </c>
      <c r="D282" s="4">
        <f>'双曲線関数，孤立波形算定'!W285</f>
        <v>1.7656738329123276E-3</v>
      </c>
      <c r="F282" s="20">
        <f t="shared" si="18"/>
        <v>6.58</v>
      </c>
      <c r="G282" s="20">
        <f t="shared" si="19"/>
        <v>3.9048184524763407E-6</v>
      </c>
      <c r="H282" s="20">
        <f t="shared" si="20"/>
        <v>9.2452003334581375E-6</v>
      </c>
    </row>
    <row r="283" spans="1:8" ht="14.25" x14ac:dyDescent="0.15">
      <c r="A283" s="4">
        <v>1.6</v>
      </c>
      <c r="B283" s="19">
        <f t="shared" si="17"/>
        <v>5.6</v>
      </c>
      <c r="C283" s="4">
        <f>'双曲線関数，孤立波形算定'!V286</f>
        <v>6.7141703956691951E-4</v>
      </c>
      <c r="D283" s="4">
        <f>'双曲線関数，孤立波形算定'!W286</f>
        <v>1.5896731470721739E-3</v>
      </c>
      <c r="F283" s="20">
        <f t="shared" si="18"/>
        <v>6.6</v>
      </c>
      <c r="G283" s="20">
        <f t="shared" si="19"/>
        <v>3.5154164387659846E-6</v>
      </c>
      <c r="H283" s="20">
        <f t="shared" si="20"/>
        <v>8.3232369513395239E-6</v>
      </c>
    </row>
    <row r="284" spans="1:8" ht="14.25" x14ac:dyDescent="0.15">
      <c r="A284" s="4">
        <v>1.62</v>
      </c>
      <c r="B284" s="19">
        <f t="shared" si="17"/>
        <v>5.62</v>
      </c>
      <c r="C284" s="4">
        <f>'双曲線関数，孤立波形算定'!V287</f>
        <v>6.0448783970405858E-4</v>
      </c>
      <c r="D284" s="4">
        <f>'双曲線関数，孤立波形算定'!W287</f>
        <v>1.4312089653385014E-3</v>
      </c>
      <c r="F284" s="20">
        <f t="shared" si="18"/>
        <v>6.62</v>
      </c>
      <c r="G284" s="20">
        <f t="shared" si="19"/>
        <v>3.1648468599545795E-6</v>
      </c>
      <c r="H284" s="20">
        <f t="shared" si="20"/>
        <v>7.4932147553339545E-6</v>
      </c>
    </row>
    <row r="285" spans="1:8" ht="14.25" x14ac:dyDescent="0.15">
      <c r="A285" s="4">
        <v>1.64</v>
      </c>
      <c r="B285" s="19">
        <f t="shared" si="17"/>
        <v>5.64</v>
      </c>
      <c r="C285" s="4">
        <f>'双曲線関数，孤立波形算定'!V288</f>
        <v>5.4422795398193337E-4</v>
      </c>
      <c r="D285" s="4">
        <f>'双曲線関数，孤立波形算定'!W288</f>
        <v>1.2885353116583839E-3</v>
      </c>
      <c r="F285" s="20">
        <f t="shared" si="18"/>
        <v>6.6400000000000006</v>
      </c>
      <c r="G285" s="20">
        <f t="shared" si="19"/>
        <v>2.8492372349017182E-6</v>
      </c>
      <c r="H285" s="20">
        <f t="shared" si="20"/>
        <v>6.745965108188167E-6</v>
      </c>
    </row>
    <row r="286" spans="1:8" ht="14.25" x14ac:dyDescent="0.15">
      <c r="A286" s="4">
        <v>1.66</v>
      </c>
      <c r="B286" s="19">
        <f t="shared" si="17"/>
        <v>5.66</v>
      </c>
      <c r="C286" s="4">
        <f>'双曲線関数，孤立波形算定'!V289</f>
        <v>4.8997326229963589E-4</v>
      </c>
      <c r="D286" s="4">
        <f>'双曲線関数，孤立波形算定'!W289</f>
        <v>1.16007978940107E-3</v>
      </c>
      <c r="F286" s="20">
        <f t="shared" si="18"/>
        <v>6.66</v>
      </c>
      <c r="G286" s="20">
        <f t="shared" si="19"/>
        <v>2.5651012543865557E-6</v>
      </c>
      <c r="H286" s="20">
        <f t="shared" si="20"/>
        <v>6.0732336883342366E-6</v>
      </c>
    </row>
    <row r="287" spans="1:8" ht="14.25" x14ac:dyDescent="0.15">
      <c r="A287" s="4">
        <v>1.68</v>
      </c>
      <c r="B287" s="19">
        <f t="shared" si="17"/>
        <v>5.68</v>
      </c>
      <c r="C287" s="4">
        <f>'双曲線関数，孤立波形算定'!V290</f>
        <v>4.4112568962561801E-4</v>
      </c>
      <c r="D287" s="4">
        <f>'双曲線関数，孤立波形算定'!W290</f>
        <v>1.0444263728157089E-3</v>
      </c>
      <c r="F287" s="20">
        <f t="shared" si="18"/>
        <v>6.68</v>
      </c>
      <c r="G287" s="20">
        <f t="shared" si="19"/>
        <v>2.3093002717937756E-6</v>
      </c>
      <c r="H287" s="20">
        <f t="shared" si="20"/>
        <v>5.4675893137370233E-6</v>
      </c>
    </row>
    <row r="288" spans="1:8" ht="14.25" x14ac:dyDescent="0.15">
      <c r="A288" s="4">
        <v>1.7</v>
      </c>
      <c r="B288" s="19">
        <f t="shared" si="17"/>
        <v>5.7</v>
      </c>
      <c r="C288" s="4">
        <f>'双曲線関数，孤立波形算定'!V291</f>
        <v>3.971466544744394E-4</v>
      </c>
      <c r="D288" s="4">
        <f>'双曲線関数，孤立波形算定'!W291</f>
        <v>9.4029989538959701E-4</v>
      </c>
      <c r="F288" s="20">
        <f t="shared" si="18"/>
        <v>6.7</v>
      </c>
      <c r="G288" s="20">
        <f t="shared" si="19"/>
        <v>2.0790086338676626E-6</v>
      </c>
      <c r="H288" s="20">
        <f t="shared" si="20"/>
        <v>4.922341857636497E-6</v>
      </c>
    </row>
    <row r="289" spans="1:8" ht="14.25" x14ac:dyDescent="0.15">
      <c r="A289" s="4">
        <v>1.72</v>
      </c>
      <c r="B289" s="19">
        <f t="shared" si="17"/>
        <v>5.72</v>
      </c>
      <c r="C289" s="4">
        <f>'双曲線関数，孤立波形算定'!V292</f>
        <v>3.5755116415065195E-4</v>
      </c>
      <c r="D289" s="4">
        <f>'双曲線関数，孤立波形算定'!W292</f>
        <v>8.4655206951749612E-4</v>
      </c>
      <c r="F289" s="20">
        <f t="shared" si="18"/>
        <v>6.7200000000000006</v>
      </c>
      <c r="G289" s="20">
        <f t="shared" si="19"/>
        <v>1.8716824686307267E-6</v>
      </c>
      <c r="H289" s="20">
        <f t="shared" si="20"/>
        <v>4.4314683496075777E-6</v>
      </c>
    </row>
    <row r="290" spans="1:8" ht="14.25" x14ac:dyDescent="0.15">
      <c r="A290" s="4">
        <v>1.74</v>
      </c>
      <c r="B290" s="19">
        <f t="shared" si="17"/>
        <v>5.74</v>
      </c>
      <c r="C290" s="4">
        <f>'双曲線関数，孤立波形算定'!V293</f>
        <v>3.2190249350578089E-4</v>
      </c>
      <c r="D290" s="4">
        <f>'双曲線関数，孤立波形算定'!W293</f>
        <v>7.6214888771930262E-4</v>
      </c>
      <c r="F290" s="20">
        <f t="shared" si="18"/>
        <v>6.74</v>
      </c>
      <c r="G290" s="20">
        <f t="shared" si="19"/>
        <v>1.6850315857399431E-6</v>
      </c>
      <c r="H290" s="20">
        <f t="shared" si="20"/>
        <v>3.9895464457485699E-6</v>
      </c>
    </row>
    <row r="291" spans="1:8" ht="14.25" x14ac:dyDescent="0.15">
      <c r="A291" s="4">
        <v>1.76</v>
      </c>
      <c r="B291" s="19">
        <f t="shared" si="17"/>
        <v>5.76</v>
      </c>
      <c r="C291" s="4">
        <f>'双曲線関数，孤立波形算定'!V294</f>
        <v>2.8980739002709336E-4</v>
      </c>
      <c r="D291" s="4">
        <f>'双曲線関数，孤立波形算定'!W294</f>
        <v>6.8615927002136344E-4</v>
      </c>
      <c r="F291" s="20">
        <f t="shared" si="18"/>
        <v>6.76</v>
      </c>
      <c r="G291" s="20">
        <f t="shared" si="19"/>
        <v>1.5169941789245484E-6</v>
      </c>
      <c r="H291" s="20">
        <f t="shared" si="20"/>
        <v>3.5916945331870755E-6</v>
      </c>
    </row>
    <row r="292" spans="1:8" ht="14.25" x14ac:dyDescent="0.15">
      <c r="A292" s="4">
        <v>1.78</v>
      </c>
      <c r="B292" s="19">
        <f t="shared" si="17"/>
        <v>5.78</v>
      </c>
      <c r="C292" s="4">
        <f>'双曲線関数，孤立波形算定'!V295</f>
        <v>2.6091175358841472E-4</v>
      </c>
      <c r="D292" s="4">
        <f>'双曲線関数，孤立波形算定'!W295</f>
        <v>6.1774483516615535E-4</v>
      </c>
      <c r="F292" s="20">
        <f t="shared" si="18"/>
        <v>6.7799999999999994</v>
      </c>
      <c r="G292" s="20">
        <f t="shared" si="19"/>
        <v>1.3657140510939622E-6</v>
      </c>
      <c r="H292" s="20">
        <f t="shared" si="20"/>
        <v>3.2335178073580018E-6</v>
      </c>
    </row>
    <row r="293" spans="1:8" ht="14.25" x14ac:dyDescent="0.15">
      <c r="A293" s="4">
        <v>1.8</v>
      </c>
      <c r="B293" s="19">
        <f t="shared" si="17"/>
        <v>5.8</v>
      </c>
      <c r="C293" s="4">
        <f>'双曲線関数，孤立波形算定'!V296</f>
        <v>2.3489674419120875E-4</v>
      </c>
      <c r="D293" s="4">
        <f>'双曲線関数，孤立波形算定'!W296</f>
        <v>5.5615068514839033E-4</v>
      </c>
      <c r="F293" s="20">
        <f t="shared" si="18"/>
        <v>6.8</v>
      </c>
      <c r="G293" s="20">
        <f t="shared" si="19"/>
        <v>1.2295201105641715E-6</v>
      </c>
      <c r="H293" s="20">
        <f t="shared" si="20"/>
        <v>2.9110597264701484E-6</v>
      </c>
    </row>
    <row r="294" spans="1:8" ht="14.25" x14ac:dyDescent="0.15">
      <c r="A294" s="4">
        <v>1.82</v>
      </c>
      <c r="B294" s="19">
        <f t="shared" si="17"/>
        <v>5.82</v>
      </c>
      <c r="C294" s="4">
        <f>'双曲線関数，孤立波形算定'!V297</f>
        <v>2.1147527555295494E-4</v>
      </c>
      <c r="D294" s="4">
        <f>'双曲線関数，孤立波形算定'!W297</f>
        <v>5.0069710329821702E-4</v>
      </c>
      <c r="F294" s="20">
        <f t="shared" si="18"/>
        <v>6.82</v>
      </c>
      <c r="G294" s="20">
        <f t="shared" si="19"/>
        <v>1.1069079119328992E-6</v>
      </c>
      <c r="H294" s="20">
        <f t="shared" si="20"/>
        <v>2.6207583069629267E-6</v>
      </c>
    </row>
    <row r="295" spans="1:8" ht="14.25" x14ac:dyDescent="0.15">
      <c r="A295" s="4">
        <v>1.84</v>
      </c>
      <c r="B295" s="19">
        <f t="shared" si="17"/>
        <v>5.84</v>
      </c>
      <c r="C295" s="4">
        <f>'双曲線関数，孤立波形算定'!V298</f>
        <v>1.9038885650074375E-4</v>
      </c>
      <c r="D295" s="4">
        <f>'双曲線関数，孤立波形算定'!W298</f>
        <v>4.5077207584161158E-4</v>
      </c>
      <c r="F295" s="20">
        <f t="shared" si="18"/>
        <v>6.84</v>
      </c>
      <c r="G295" s="20">
        <f t="shared" si="19"/>
        <v>9.965230377157252E-7</v>
      </c>
      <c r="H295" s="20">
        <f t="shared" si="20"/>
        <v>2.3594067772204477E-6</v>
      </c>
    </row>
    <row r="296" spans="1:8" ht="14.25" x14ac:dyDescent="0.15">
      <c r="A296" s="4">
        <v>1.86</v>
      </c>
      <c r="B296" s="19">
        <f t="shared" si="17"/>
        <v>5.86</v>
      </c>
      <c r="C296" s="4">
        <f>'双曲線関数，孤立波形算定'!V299</f>
        <v>1.7140474583918008E-4</v>
      </c>
      <c r="D296" s="4">
        <f>'双曲線関数，孤立波形算定'!W299</f>
        <v>4.0582455565475392E-4</v>
      </c>
      <c r="F296" s="20">
        <f t="shared" si="18"/>
        <v>6.8599999999999994</v>
      </c>
      <c r="G296" s="20">
        <f t="shared" si="19"/>
        <v>8.9714613718531051E-7</v>
      </c>
      <c r="H296" s="20">
        <f t="shared" si="20"/>
        <v>2.1241181549442517E-6</v>
      </c>
    </row>
    <row r="297" spans="1:8" ht="14.25" x14ac:dyDescent="0.15">
      <c r="A297" s="4">
        <v>1.88</v>
      </c>
      <c r="B297" s="19">
        <f t="shared" si="17"/>
        <v>5.88</v>
      </c>
      <c r="C297" s="4">
        <f>'双曲線関数，孤立波形算定'!V300</f>
        <v>1.5431338971839137E-4</v>
      </c>
      <c r="D297" s="4">
        <f>'双曲線関数，孤立波形算定'!W300</f>
        <v>3.6535839487666211E-4</v>
      </c>
      <c r="F297" s="20">
        <f t="shared" si="18"/>
        <v>6.88</v>
      </c>
      <c r="G297" s="20">
        <f t="shared" si="19"/>
        <v>8.0767945715920496E-7</v>
      </c>
      <c r="H297" s="20">
        <f t="shared" si="20"/>
        <v>1.9122933569216463E-6</v>
      </c>
    </row>
    <row r="298" spans="1:8" ht="14.25" x14ac:dyDescent="0.15">
      <c r="A298" s="4">
        <v>1.9</v>
      </c>
      <c r="B298" s="19">
        <f t="shared" si="17"/>
        <v>5.9</v>
      </c>
      <c r="C298" s="4">
        <f>'双曲線関数，孤立波形算定'!V301</f>
        <v>1.3892611356254093E-4</v>
      </c>
      <c r="D298" s="4">
        <f>'双曲線関数，孤立波形算定'!W301</f>
        <v>3.2892688022919775E-4</v>
      </c>
      <c r="F298" s="20">
        <f t="shared" si="18"/>
        <v>6.9</v>
      </c>
      <c r="G298" s="20">
        <f t="shared" si="19"/>
        <v>7.2713471596000208E-7</v>
      </c>
      <c r="H298" s="20">
        <f t="shared" si="20"/>
        <v>1.7215924889412336E-6</v>
      </c>
    </row>
    <row r="299" spans="1:8" ht="14.25" x14ac:dyDescent="0.15">
      <c r="A299" s="4">
        <v>1.92</v>
      </c>
      <c r="B299" s="19">
        <f t="shared" si="17"/>
        <v>5.92</v>
      </c>
      <c r="C299" s="4">
        <f>'双曲線関数，孤立波形算定'!V302</f>
        <v>1.2507304336149879E-4</v>
      </c>
      <c r="D299" s="4">
        <f>'双曲線関数，孤立波形算定'!W302</f>
        <v>2.9612781138622192E-4</v>
      </c>
      <c r="F299" s="20">
        <f t="shared" si="18"/>
        <v>6.92</v>
      </c>
      <c r="G299" s="20">
        <f t="shared" si="19"/>
        <v>6.5462218660686995E-7</v>
      </c>
      <c r="H299" s="20">
        <f t="shared" si="20"/>
        <v>1.549908998731766E-6</v>
      </c>
    </row>
    <row r="300" spans="1:8" ht="14.25" x14ac:dyDescent="0.15">
      <c r="A300" s="4">
        <v>1.94</v>
      </c>
      <c r="B300" s="19">
        <f t="shared" si="17"/>
        <v>5.9399999999999995</v>
      </c>
      <c r="C300" s="4">
        <f>'双曲線関数，孤立波形算定'!V303</f>
        <v>1.1260123360542847E-4</v>
      </c>
      <c r="D300" s="4">
        <f>'双曲線関数，孤立波形算定'!W303</f>
        <v>2.6659906859857079E-4</v>
      </c>
      <c r="F300" s="20">
        <f t="shared" si="18"/>
        <v>6.9399999999999995</v>
      </c>
      <c r="G300" s="20">
        <f t="shared" si="19"/>
        <v>5.8934086865365462E-7</v>
      </c>
      <c r="H300" s="20">
        <f t="shared" si="20"/>
        <v>1.3953464064230498E-6</v>
      </c>
    </row>
    <row r="301" spans="1:8" ht="14.25" x14ac:dyDescent="0.15">
      <c r="A301" s="4">
        <v>1.96</v>
      </c>
      <c r="B301" s="19">
        <f t="shared" si="17"/>
        <v>5.96</v>
      </c>
      <c r="C301" s="4">
        <f>'双曲線関数，孤立波形算定'!V304</f>
        <v>1.0137298137888518E-4</v>
      </c>
      <c r="D301" s="4">
        <f>'双曲線関数，孤立波形算定'!W304</f>
        <v>2.4001462107754509E-4</v>
      </c>
      <c r="F301" s="20">
        <f t="shared" si="18"/>
        <v>6.96</v>
      </c>
      <c r="G301" s="20">
        <f t="shared" si="19"/>
        <v>5.3056964011307449E-7</v>
      </c>
      <c r="H301" s="20">
        <f t="shared" si="20"/>
        <v>1.2561973554968701E-6</v>
      </c>
    </row>
    <row r="302" spans="1:8" ht="14.25" x14ac:dyDescent="0.15">
      <c r="A302" s="4">
        <v>1.98</v>
      </c>
      <c r="B302" s="19">
        <f t="shared" si="17"/>
        <v>5.98</v>
      </c>
      <c r="C302" s="4">
        <f>'双曲線関数，孤立波形算定'!V305</f>
        <v>9.1264308150259323E-5</v>
      </c>
      <c r="D302" s="4">
        <f>'双曲線関数，孤立波形算定'!W305</f>
        <v>2.1608093242043395E-4</v>
      </c>
      <c r="F302" s="20">
        <f t="shared" si="18"/>
        <v>6.98</v>
      </c>
      <c r="G302" s="20">
        <f t="shared" si="19"/>
        <v>4.7765929173196905E-7</v>
      </c>
      <c r="H302" s="20">
        <f t="shared" si="20"/>
        <v>1.1309247528266578E-6</v>
      </c>
    </row>
    <row r="303" spans="1:8" ht="14.25" x14ac:dyDescent="0.15">
      <c r="A303" s="4">
        <v>2</v>
      </c>
      <c r="B303" s="19">
        <f t="shared" si="17"/>
        <v>6</v>
      </c>
      <c r="C303" s="4">
        <f>'双曲線関数，孤立波形算定'!V306</f>
        <v>8.2163592614705022E-5</v>
      </c>
      <c r="D303" s="4">
        <f>'双曲線関数，孤立波形算定'!W306</f>
        <v>1.9453372367615651E-4</v>
      </c>
      <c r="F303" s="20">
        <f t="shared" si="18"/>
        <v>7</v>
      </c>
      <c r="G303" s="20">
        <f t="shared" si="19"/>
        <v>4.3002535562850737E-7</v>
      </c>
      <c r="H303" s="20">
        <f t="shared" si="20"/>
        <v>1.0181447894794846E-6</v>
      </c>
    </row>
    <row r="304" spans="1:8" ht="14.25" x14ac:dyDescent="0.15">
      <c r="A304" s="4">
        <v>2.02</v>
      </c>
      <c r="B304" s="19">
        <f t="shared" si="17"/>
        <v>6.02</v>
      </c>
      <c r="C304" s="4">
        <f>'双曲線関数，孤立波形算定'!V307</f>
        <v>7.3970339592882933E-5</v>
      </c>
      <c r="D304" s="4">
        <f>'双曲線関数，孤立波形算定'!W307</f>
        <v>1.7513505854195062E-4</v>
      </c>
      <c r="F304" s="20"/>
    </row>
    <row r="305" spans="1:6" ht="14.25" x14ac:dyDescent="0.15">
      <c r="A305" s="4">
        <v>2.04</v>
      </c>
      <c r="B305" s="19">
        <f t="shared" si="17"/>
        <v>6.04</v>
      </c>
      <c r="C305" s="4">
        <f>'双曲線関数，孤立波形算定'!V308</f>
        <v>6.659407147097758E-5</v>
      </c>
      <c r="D305" s="4">
        <f>'双曲線関数，孤立波形算定'!W308</f>
        <v>1.5767071869355939E-4</v>
      </c>
      <c r="F305" s="20"/>
    </row>
    <row r="306" spans="1:6" ht="14.25" x14ac:dyDescent="0.15">
      <c r="A306" s="4">
        <v>2.06</v>
      </c>
      <c r="B306" s="19">
        <f t="shared" si="17"/>
        <v>6.0600000000000005</v>
      </c>
      <c r="C306" s="4">
        <f>'双曲線関数，孤立波形算定'!V309</f>
        <v>5.9953330005042797E-5</v>
      </c>
      <c r="D306" s="4">
        <f>'双曲線関数，孤立波形算定'!W309</f>
        <v>1.4194784041830067E-4</v>
      </c>
      <c r="F306" s="20"/>
    </row>
    <row r="307" spans="1:6" ht="14.25" x14ac:dyDescent="0.15">
      <c r="A307" s="4">
        <v>2.08</v>
      </c>
      <c r="B307" s="19">
        <f t="shared" si="17"/>
        <v>6.08</v>
      </c>
      <c r="C307" s="4">
        <f>'双曲線関数，孤立波形算定'!V310</f>
        <v>5.3974777518858008E-5</v>
      </c>
      <c r="D307" s="4">
        <f>'双曲線関数，孤立波形算定'!W310</f>
        <v>1.2779278657608687E-4</v>
      </c>
      <c r="F307" s="20"/>
    </row>
    <row r="308" spans="1:6" ht="14.25" x14ac:dyDescent="0.15">
      <c r="A308" s="4">
        <v>2.1</v>
      </c>
      <c r="B308" s="19">
        <f t="shared" si="17"/>
        <v>6.1</v>
      </c>
      <c r="C308" s="4">
        <f>'双曲線関数，孤立波形算定'!V311</f>
        <v>4.8592387611870591E-5</v>
      </c>
      <c r="D308" s="4">
        <f>'双曲線関数，孤立波形算定'!W311</f>
        <v>1.1504923048801206E-4</v>
      </c>
      <c r="F308" s="20"/>
    </row>
    <row r="309" spans="1:6" ht="14.25" x14ac:dyDescent="0.15">
      <c r="A309" s="4">
        <v>2.12</v>
      </c>
      <c r="B309" s="19">
        <f t="shared" si="17"/>
        <v>6.12</v>
      </c>
      <c r="C309" s="4">
        <f>'双曲線関数，孤立波形算定'!V312</f>
        <v>4.3746716474023377E-5</v>
      </c>
      <c r="D309" s="4">
        <f>'双曲線関数，孤立波形算定'!W312</f>
        <v>1.0357643067294178E-4</v>
      </c>
      <c r="F309" s="20"/>
    </row>
    <row r="310" spans="1:6" ht="14.25" x14ac:dyDescent="0.15">
      <c r="A310" s="4">
        <v>2.14</v>
      </c>
      <c r="B310" s="19">
        <f t="shared" si="17"/>
        <v>6.1400000000000006</v>
      </c>
      <c r="C310" s="4">
        <f>'双曲線関数，孤立波形算定'!V313</f>
        <v>3.9384246787750908E-5</v>
      </c>
      <c r="D310" s="4">
        <f>'双曲線関数，孤立波形算定'!W313</f>
        <v>9.3247677444312246E-5</v>
      </c>
      <c r="F310" s="20"/>
    </row>
    <row r="311" spans="1:6" ht="14.25" x14ac:dyDescent="0.15">
      <c r="A311" s="4">
        <v>2.16</v>
      </c>
      <c r="B311" s="19">
        <f t="shared" si="17"/>
        <v>6.16</v>
      </c>
      <c r="C311" s="4">
        <f>'双曲線関数，孤立波形算定'!V314</f>
        <v>3.5456796993643967E-5</v>
      </c>
      <c r="D311" s="4">
        <f>'双曲線関数，孤立波形算定'!W314</f>
        <v>8.3948894264497404E-5</v>
      </c>
      <c r="F311" s="20"/>
    </row>
    <row r="312" spans="1:6" ht="14.25" x14ac:dyDescent="0.15">
      <c r="A312" s="4">
        <v>2.1800000000000002</v>
      </c>
      <c r="B312" s="19">
        <f t="shared" si="17"/>
        <v>6.18</v>
      </c>
      <c r="C312" s="4">
        <f>'双曲線関数，孤立波形算定'!V315</f>
        <v>3.1920989413763443E-5</v>
      </c>
      <c r="D312" s="4">
        <f>'双曲線関数，孤立波形算定'!W315</f>
        <v>7.5577378452840516E-5</v>
      </c>
      <c r="F312" s="20"/>
    </row>
    <row r="313" spans="1:6" ht="14.25" x14ac:dyDescent="0.15">
      <c r="A313" s="4">
        <v>2.2000000000000002</v>
      </c>
      <c r="B313" s="19">
        <f t="shared" si="17"/>
        <v>6.2</v>
      </c>
      <c r="C313" s="4">
        <f>'双曲線関数，孤立波形算定'!V316</f>
        <v>2.8737771373059455E-5</v>
      </c>
      <c r="D313" s="4">
        <f>'双曲線関数，孤立波形算定'!W316</f>
        <v>6.8040667374064763E-5</v>
      </c>
      <c r="F313" s="20"/>
    </row>
    <row r="314" spans="1:6" ht="14.25" x14ac:dyDescent="0.15">
      <c r="A314" s="4">
        <v>2.2200000000000002</v>
      </c>
      <c r="B314" s="19">
        <f t="shared" si="17"/>
        <v>6.2200000000000006</v>
      </c>
      <c r="C314" s="4">
        <f>'双曲線関数，孤立波形算定'!V317</f>
        <v>2.5871984041801444E-5</v>
      </c>
      <c r="D314" s="4">
        <f>'双曲線関数，孤立波形算定'!W317</f>
        <v>6.1255517612809069E-5</v>
      </c>
      <c r="F314" s="20"/>
    </row>
    <row r="315" spans="1:6" ht="14.25" x14ac:dyDescent="0.15">
      <c r="A315" s="4">
        <v>2.2400000000000002</v>
      </c>
      <c r="B315" s="19">
        <f t="shared" si="17"/>
        <v>6.24</v>
      </c>
      <c r="C315" s="4">
        <f>'双曲線関数，孤立波形算定'!V318</f>
        <v>2.329197424664733E-5</v>
      </c>
      <c r="D315" s="4">
        <f>'双曲線関数，孤立波形算定'!W318</f>
        <v>5.5146985882388338E-5</v>
      </c>
      <c r="F315" s="20"/>
    </row>
    <row r="316" spans="1:6" ht="14.25" x14ac:dyDescent="0.15">
      <c r="A316" s="4">
        <v>2.2599999999999998</v>
      </c>
      <c r="B316" s="19">
        <f t="shared" si="17"/>
        <v>6.26</v>
      </c>
      <c r="C316" s="4">
        <f>'双曲線関数，孤立波形算定'!V319</f>
        <v>2.0969244970662386E-5</v>
      </c>
      <c r="D316" s="4">
        <f>'双曲線関数，孤立波形算定'!W319</f>
        <v>4.9647601535018581E-5</v>
      </c>
      <c r="F316" s="20"/>
    </row>
    <row r="317" spans="1:6" ht="14.25" x14ac:dyDescent="0.15">
      <c r="A317" s="4">
        <v>2.2799999999999998</v>
      </c>
      <c r="B317" s="19">
        <f t="shared" si="17"/>
        <v>6.2799999999999994</v>
      </c>
      <c r="C317" s="4">
        <f>'双曲線関数，孤立波形算定'!V320</f>
        <v>1.8878140688381434E-5</v>
      </c>
      <c r="D317" s="4">
        <f>'双曲線関数，孤立波形算定'!W320</f>
        <v>4.4696621548848089E-5</v>
      </c>
      <c r="F317" s="20"/>
    </row>
    <row r="318" spans="1:6" ht="14.25" x14ac:dyDescent="0.15">
      <c r="A318" s="4">
        <v>2.2999999999999998</v>
      </c>
      <c r="B318" s="19">
        <f t="shared" si="17"/>
        <v>6.3</v>
      </c>
      <c r="C318" s="4">
        <f>'双曲線関数，孤立波形算定'!V321</f>
        <v>1.6995564065519989E-5</v>
      </c>
      <c r="D318" s="4">
        <f>'双曲線関数，孤立波形算定'!W321</f>
        <v>4.0239359775153746E-5</v>
      </c>
      <c r="F318" s="20"/>
    </row>
    <row r="319" spans="1:6" ht="14.25" x14ac:dyDescent="0.15">
      <c r="A319" s="4">
        <v>2.3199999999999998</v>
      </c>
      <c r="B319" s="19">
        <f t="shared" si="17"/>
        <v>6.32</v>
      </c>
      <c r="C319" s="4">
        <f>'双曲線関数，孤立波形算定'!V322</f>
        <v>1.5300720898357959E-5</v>
      </c>
      <c r="D319" s="4">
        <f>'双曲線関数，孤立波形算定'!W322</f>
        <v>3.6226583046886482E-5</v>
      </c>
      <c r="F319" s="20"/>
    </row>
    <row r="320" spans="1:6" ht="14.25" x14ac:dyDescent="0.15">
      <c r="A320" s="4">
        <v>2.34</v>
      </c>
      <c r="B320" s="19">
        <f t="shared" si="17"/>
        <v>6.34</v>
      </c>
      <c r="C320" s="4">
        <f>'双曲線関数，孤立波形算定'!V323</f>
        <v>1.377489047892108E-5</v>
      </c>
      <c r="D320" s="4">
        <f>'双曲線関数，孤立波形算定'!W323</f>
        <v>3.2613967486326338E-5</v>
      </c>
      <c r="F320" s="20"/>
    </row>
    <row r="321" spans="1:6" ht="14.25" x14ac:dyDescent="0.15">
      <c r="A321" s="4">
        <v>2.36</v>
      </c>
      <c r="B321" s="19">
        <f t="shared" si="17"/>
        <v>6.3599999999999994</v>
      </c>
      <c r="C321" s="4">
        <f>'双曲線関数，孤立波形算定'!V324</f>
        <v>1.2401218852260652E-5</v>
      </c>
      <c r="D321" s="4">
        <f>'双曲線関数，孤立波形算定'!W324</f>
        <v>2.9361609012961452E-5</v>
      </c>
      <c r="F321" s="20"/>
    </row>
    <row r="322" spans="1:6" ht="14.25" x14ac:dyDescent="0.15">
      <c r="A322" s="4">
        <v>2.38</v>
      </c>
      <c r="B322" s="19">
        <f t="shared" si="17"/>
        <v>6.38</v>
      </c>
      <c r="C322" s="4">
        <f>'双曲線関数，孤立波形算定'!V325</f>
        <v>1.1164532684449973E-5</v>
      </c>
      <c r="D322" s="4">
        <f>'双曲線関数，孤立波形算定'!W325</f>
        <v>2.6433582650103131E-5</v>
      </c>
      <c r="F322" s="20"/>
    </row>
    <row r="323" spans="1:6" ht="14.25" x14ac:dyDescent="0.15">
      <c r="A323" s="4">
        <v>2.4</v>
      </c>
      <c r="B323" s="19">
        <f t="shared" si="17"/>
        <v>6.4</v>
      </c>
      <c r="C323" s="4">
        <f>'双曲線関数，孤立波形算定'!V326</f>
        <v>1.0051171687139651E-5</v>
      </c>
      <c r="D323" s="4">
        <f>'双曲線関数，孤立波形算定'!W326</f>
        <v>2.3797545766732808E-5</v>
      </c>
      <c r="F323" s="20"/>
    </row>
    <row r="324" spans="1:6" ht="14.25" x14ac:dyDescent="0.15">
      <c r="A324" s="4">
        <v>2.42</v>
      </c>
      <c r="B324" s="19">
        <f t="shared" ref="B324:B387" si="21">A324+4</f>
        <v>6.42</v>
      </c>
      <c r="C324" s="4">
        <f>'双曲線関数，孤立波形算定'!V327</f>
        <v>9.0488377491309226E-6</v>
      </c>
      <c r="D324" s="4">
        <f>'双曲線関数，孤立波形算定'!W327</f>
        <v>2.1424380875535894E-5</v>
      </c>
      <c r="F324" s="20"/>
    </row>
    <row r="325" spans="1:6" ht="14.25" x14ac:dyDescent="0.15">
      <c r="A325" s="4">
        <v>2.44</v>
      </c>
      <c r="B325" s="19">
        <f t="shared" si="21"/>
        <v>6.4399999999999995</v>
      </c>
      <c r="C325" s="4">
        <f>'双曲線関数，孤立波形算定'!V328</f>
        <v>8.1464591096817358E-6</v>
      </c>
      <c r="D325" s="4">
        <f>'双曲線関数，孤立波形算定'!W328</f>
        <v>1.9287874044328312E-5</v>
      </c>
      <c r="F325" s="20"/>
    </row>
    <row r="326" spans="1:6" ht="14.25" x14ac:dyDescent="0.15">
      <c r="A326" s="4">
        <v>2.46</v>
      </c>
      <c r="B326" s="19">
        <f t="shared" si="21"/>
        <v>6.46</v>
      </c>
      <c r="C326" s="4">
        <f>'双曲線関数，孤立波形算定'!V329</f>
        <v>7.3340680741773778E-6</v>
      </c>
      <c r="D326" s="4">
        <f>'双曲線関数，孤立波形算定'!W329</f>
        <v>1.7364425370912991E-5</v>
      </c>
      <c r="F326" s="20"/>
    </row>
    <row r="327" spans="1:6" ht="14.25" x14ac:dyDescent="0.15">
      <c r="A327" s="4">
        <v>2.48</v>
      </c>
      <c r="B327" s="19">
        <f t="shared" si="21"/>
        <v>6.48</v>
      </c>
      <c r="C327" s="4">
        <f>'双曲線関数，孤立波形算定'!V330</f>
        <v>6.6026909221970904E-6</v>
      </c>
      <c r="D327" s="4">
        <f>'双曲線関数，孤立波形算定'!W330</f>
        <v>1.5632788325128265E-5</v>
      </c>
      <c r="F327" s="20"/>
    </row>
    <row r="328" spans="1:6" ht="14.25" x14ac:dyDescent="0.15">
      <c r="A328" s="4">
        <v>2.5</v>
      </c>
      <c r="B328" s="19">
        <f t="shared" si="21"/>
        <v>6.5</v>
      </c>
      <c r="C328" s="4">
        <f>'双曲線関数，孤立波形算定'!V331</f>
        <v>5.9442487925318746E-6</v>
      </c>
      <c r="D328" s="4">
        <f>'双曲線関数，孤立波形算定'!W331</f>
        <v>1.4073835080353662E-5</v>
      </c>
      <c r="F328" s="20"/>
    </row>
    <row r="329" spans="1:6" ht="14.25" x14ac:dyDescent="0.15">
      <c r="A329" s="4">
        <v>2.52</v>
      </c>
      <c r="B329" s="19">
        <f t="shared" si="21"/>
        <v>6.52</v>
      </c>
      <c r="C329" s="4">
        <f>'双曲線関数，孤立波形算定'!V332</f>
        <v>5.3514684508369101E-6</v>
      </c>
      <c r="D329" s="4">
        <f>'双曲線関数，孤立波形算定'!W332</f>
        <v>1.2670345243526498E-5</v>
      </c>
      <c r="F329" s="20"/>
    </row>
    <row r="330" spans="1:6" ht="14.25" x14ac:dyDescent="0.15">
      <c r="A330" s="4">
        <v>2.54</v>
      </c>
      <c r="B330" s="19">
        <f t="shared" si="21"/>
        <v>6.54</v>
      </c>
      <c r="C330" s="4">
        <f>'双曲線関数，孤立波形算定'!V333</f>
        <v>4.8178019546659381E-6</v>
      </c>
      <c r="D330" s="4">
        <f>'双曲線関数，孤立波形算定'!W333</f>
        <v>1.1406815650946753E-5</v>
      </c>
      <c r="F330" s="20"/>
    </row>
    <row r="331" spans="1:6" ht="14.25" x14ac:dyDescent="0.15">
      <c r="A331" s="4">
        <v>2.56</v>
      </c>
      <c r="B331" s="19">
        <f t="shared" si="21"/>
        <v>6.5600000000000005</v>
      </c>
      <c r="C331" s="4">
        <f>'双曲線関数，孤立波形算定'!V334</f>
        <v>4.337354328834472E-6</v>
      </c>
      <c r="D331" s="4">
        <f>'双曲線関数，孤立波形算定'!W334</f>
        <v>1.0269289129648601E-5</v>
      </c>
      <c r="F331" s="20"/>
    </row>
    <row r="332" spans="1:6" ht="14.25" x14ac:dyDescent="0.15">
      <c r="A332" s="4">
        <v>2.58</v>
      </c>
      <c r="B332" s="19">
        <f t="shared" si="21"/>
        <v>6.58</v>
      </c>
      <c r="C332" s="4">
        <f>'双曲線関数，孤立波形算定'!V335</f>
        <v>3.9048184524763407E-6</v>
      </c>
      <c r="D332" s="4">
        <f>'双曲線関数，孤立波形算定'!W335</f>
        <v>9.2452003334581375E-6</v>
      </c>
      <c r="F332" s="20"/>
    </row>
    <row r="333" spans="1:6" ht="14.25" x14ac:dyDescent="0.15">
      <c r="A333" s="4">
        <v>2.6</v>
      </c>
      <c r="B333" s="19">
        <f t="shared" si="21"/>
        <v>6.6</v>
      </c>
      <c r="C333" s="4">
        <f>'双曲線関数，孤立波形算定'!V336</f>
        <v>3.5154164387659846E-6</v>
      </c>
      <c r="D333" s="4">
        <f>'双曲線関数，孤立波形算定'!W336</f>
        <v>8.3232369513395239E-6</v>
      </c>
      <c r="F333" s="20"/>
    </row>
    <row r="334" spans="1:6" ht="14.25" x14ac:dyDescent="0.15">
      <c r="A334" s="4">
        <v>2.62</v>
      </c>
      <c r="B334" s="19">
        <f t="shared" si="21"/>
        <v>6.62</v>
      </c>
      <c r="C334" s="4">
        <f>'双曲線関数，孤立波形算定'!V337</f>
        <v>3.1648468599545795E-6</v>
      </c>
      <c r="D334" s="4">
        <f>'双曲線関数，孤立波形算定'!W337</f>
        <v>7.4932147553339545E-6</v>
      </c>
      <c r="F334" s="20"/>
    </row>
    <row r="335" spans="1:6" ht="14.25" x14ac:dyDescent="0.15">
      <c r="A335" s="4">
        <v>2.64</v>
      </c>
      <c r="B335" s="19">
        <f t="shared" si="21"/>
        <v>6.6400000000000006</v>
      </c>
      <c r="C335" s="4">
        <f>'双曲線関数，孤立波形算定'!V338</f>
        <v>2.8492372349017182E-6</v>
      </c>
      <c r="D335" s="4">
        <f>'双曲線関数，孤立波形算定'!W338</f>
        <v>6.745965108188167E-6</v>
      </c>
      <c r="F335" s="20"/>
    </row>
    <row r="336" spans="1:6" ht="14.25" x14ac:dyDescent="0.15">
      <c r="A336" s="4">
        <v>2.66</v>
      </c>
      <c r="B336" s="19">
        <f t="shared" si="21"/>
        <v>6.66</v>
      </c>
      <c r="C336" s="4">
        <f>'双曲線関数，孤立波形算定'!V339</f>
        <v>2.5651012543865557E-6</v>
      </c>
      <c r="D336" s="4">
        <f>'双曲線関数，孤立波形算定'!W339</f>
        <v>6.0732336883342366E-6</v>
      </c>
      <c r="F336" s="20"/>
    </row>
    <row r="337" spans="1:6" ht="14.25" x14ac:dyDescent="0.15">
      <c r="A337" s="4">
        <v>2.68</v>
      </c>
      <c r="B337" s="19">
        <f t="shared" si="21"/>
        <v>6.68</v>
      </c>
      <c r="C337" s="4">
        <f>'双曲線関数，孤立波形算定'!V340</f>
        <v>2.3093002717937756E-6</v>
      </c>
      <c r="D337" s="4">
        <f>'双曲線関数，孤立波形算定'!W340</f>
        <v>5.4675893137370233E-6</v>
      </c>
      <c r="F337" s="20"/>
    </row>
    <row r="338" spans="1:6" ht="14.25" x14ac:dyDescent="0.15">
      <c r="A338" s="4">
        <v>2.7</v>
      </c>
      <c r="B338" s="19">
        <f t="shared" si="21"/>
        <v>6.7</v>
      </c>
      <c r="C338" s="4">
        <f>'双曲線関数，孤立波形算定'!V341</f>
        <v>2.0790086338676626E-6</v>
      </c>
      <c r="D338" s="4">
        <f>'双曲線関数，孤立波形算定'!W341</f>
        <v>4.922341857636497E-6</v>
      </c>
      <c r="F338" s="20"/>
    </row>
    <row r="339" spans="1:6" ht="14.25" x14ac:dyDescent="0.15">
      <c r="A339" s="4">
        <v>2.72</v>
      </c>
      <c r="B339" s="19">
        <f t="shared" si="21"/>
        <v>6.7200000000000006</v>
      </c>
      <c r="C339" s="4">
        <f>'双曲線関数，孤立波形算定'!V342</f>
        <v>1.8716824686307267E-6</v>
      </c>
      <c r="D339" s="4">
        <f>'双曲線関数，孤立波形算定'!W342</f>
        <v>4.4314683496075777E-6</v>
      </c>
      <c r="F339" s="20"/>
    </row>
    <row r="340" spans="1:6" ht="14.25" x14ac:dyDescent="0.15">
      <c r="A340" s="4">
        <v>2.74</v>
      </c>
      <c r="B340" s="19">
        <f t="shared" si="21"/>
        <v>6.74</v>
      </c>
      <c r="C340" s="4">
        <f>'双曲線関数，孤立波形算定'!V343</f>
        <v>1.6850315857399431E-6</v>
      </c>
      <c r="D340" s="4">
        <f>'双曲線関数，孤立波形算定'!W343</f>
        <v>3.9895464457485699E-6</v>
      </c>
      <c r="F340" s="20"/>
    </row>
    <row r="341" spans="1:6" ht="14.25" x14ac:dyDescent="0.15">
      <c r="A341" s="4">
        <v>2.76</v>
      </c>
      <c r="B341" s="19">
        <f t="shared" si="21"/>
        <v>6.76</v>
      </c>
      <c r="C341" s="4">
        <f>'双曲線関数，孤立波形算定'!V344</f>
        <v>1.5169941789245484E-6</v>
      </c>
      <c r="D341" s="4">
        <f>'双曲線関数，孤立波形算定'!W344</f>
        <v>3.5916945331870755E-6</v>
      </c>
      <c r="F341" s="20"/>
    </row>
    <row r="342" spans="1:6" ht="14.25" x14ac:dyDescent="0.15">
      <c r="A342" s="4">
        <v>2.78</v>
      </c>
      <c r="B342" s="19">
        <f t="shared" si="21"/>
        <v>6.7799999999999994</v>
      </c>
      <c r="C342" s="4">
        <f>'双曲線関数，孤立波形算定'!V345</f>
        <v>1.3657140510939622E-6</v>
      </c>
      <c r="D342" s="4">
        <f>'双曲線関数，孤立波形算定'!W345</f>
        <v>3.2335178073580018E-6</v>
      </c>
      <c r="F342" s="20"/>
    </row>
    <row r="343" spans="1:6" ht="14.25" x14ac:dyDescent="0.15">
      <c r="A343" s="4">
        <v>2.8</v>
      </c>
      <c r="B343" s="19">
        <f t="shared" si="21"/>
        <v>6.8</v>
      </c>
      <c r="C343" s="4">
        <f>'双曲線関数，孤立波形算定'!V346</f>
        <v>1.2295201105641715E-6</v>
      </c>
      <c r="D343" s="4">
        <f>'双曲線関数，孤立波形算定'!W346</f>
        <v>2.9110597264701484E-6</v>
      </c>
      <c r="F343" s="20"/>
    </row>
    <row r="344" spans="1:6" ht="14.25" x14ac:dyDescent="0.15">
      <c r="A344" s="4">
        <v>2.82</v>
      </c>
      <c r="B344" s="19">
        <f t="shared" si="21"/>
        <v>6.82</v>
      </c>
      <c r="C344" s="4">
        <f>'双曲線関数，孤立波形算定'!V347</f>
        <v>1.1069079119328992E-6</v>
      </c>
      <c r="D344" s="4">
        <f>'双曲線関数，孤立波形算定'!W347</f>
        <v>2.6207583069629267E-6</v>
      </c>
      <c r="F344" s="20"/>
    </row>
    <row r="345" spans="1:6" ht="14.25" x14ac:dyDescent="0.15">
      <c r="A345" s="4">
        <v>2.84</v>
      </c>
      <c r="B345" s="19">
        <f t="shared" si="21"/>
        <v>6.84</v>
      </c>
      <c r="C345" s="4">
        <f>'双曲線関数，孤立波形算定'!V348</f>
        <v>9.965230377157252E-7</v>
      </c>
      <c r="D345" s="4">
        <f>'双曲線関数，孤立波形算定'!W348</f>
        <v>2.3594067772204477E-6</v>
      </c>
      <c r="F345" s="20"/>
    </row>
    <row r="346" spans="1:6" ht="14.25" x14ac:dyDescent="0.15">
      <c r="A346" s="4">
        <v>2.86</v>
      </c>
      <c r="B346" s="19">
        <f t="shared" si="21"/>
        <v>6.8599999999999994</v>
      </c>
      <c r="C346" s="4">
        <f>'双曲線関数，孤立波形算定'!V349</f>
        <v>8.9714613718531051E-7</v>
      </c>
      <c r="D346" s="4">
        <f>'双曲線関数，孤立波形算定'!W349</f>
        <v>2.1241181549442517E-6</v>
      </c>
      <c r="F346" s="20"/>
    </row>
    <row r="347" spans="1:6" ht="14.25" x14ac:dyDescent="0.15">
      <c r="A347" s="4">
        <v>2.88</v>
      </c>
      <c r="B347" s="19">
        <f t="shared" si="21"/>
        <v>6.88</v>
      </c>
      <c r="C347" s="4">
        <f>'双曲線関数，孤立波形算定'!V350</f>
        <v>8.0767945715920496E-7</v>
      </c>
      <c r="D347" s="4">
        <f>'双曲線関数，孤立波形算定'!W350</f>
        <v>1.9122933569216463E-6</v>
      </c>
      <c r="F347" s="20"/>
    </row>
    <row r="348" spans="1:6" ht="14.25" x14ac:dyDescent="0.15">
      <c r="A348" s="4">
        <v>2.9</v>
      </c>
      <c r="B348" s="19">
        <f t="shared" si="21"/>
        <v>6.9</v>
      </c>
      <c r="C348" s="4">
        <f>'双曲線関数，孤立波形算定'!V351</f>
        <v>7.2713471596000208E-7</v>
      </c>
      <c r="D348" s="4">
        <f>'双曲線関数，孤立波形算定'!W351</f>
        <v>1.7215924889412336E-6</v>
      </c>
      <c r="F348" s="20"/>
    </row>
    <row r="349" spans="1:6" ht="14.25" x14ac:dyDescent="0.15">
      <c r="A349" s="4">
        <v>2.92</v>
      </c>
      <c r="B349" s="19">
        <f t="shared" si="21"/>
        <v>6.92</v>
      </c>
      <c r="C349" s="4">
        <f>'双曲線関数，孤立波形算定'!V352</f>
        <v>6.5462218660686995E-7</v>
      </c>
      <c r="D349" s="4">
        <f>'双曲線関数，孤立波形算定'!W352</f>
        <v>1.549908998731766E-6</v>
      </c>
      <c r="F349" s="20"/>
    </row>
    <row r="350" spans="1:6" ht="14.25" x14ac:dyDescent="0.15">
      <c r="A350" s="4">
        <v>2.94</v>
      </c>
      <c r="B350" s="19">
        <f t="shared" si="21"/>
        <v>6.9399999999999995</v>
      </c>
      <c r="C350" s="4">
        <f>'双曲線関数，孤立波形算定'!V353</f>
        <v>5.8934086865365462E-7</v>
      </c>
      <c r="D350" s="4">
        <f>'双曲線関数，孤立波形算定'!W353</f>
        <v>1.3953464064230498E-6</v>
      </c>
      <c r="F350" s="20"/>
    </row>
    <row r="351" spans="1:6" ht="14.25" x14ac:dyDescent="0.15">
      <c r="A351" s="4">
        <v>2.96</v>
      </c>
      <c r="B351" s="19">
        <f t="shared" si="21"/>
        <v>6.96</v>
      </c>
      <c r="C351" s="4">
        <f>'双曲線関数，孤立波形算定'!V354</f>
        <v>5.3056964011307449E-7</v>
      </c>
      <c r="D351" s="4">
        <f>'双曲線関数，孤立波形算定'!W354</f>
        <v>1.2561973554968701E-6</v>
      </c>
      <c r="F351" s="20"/>
    </row>
    <row r="352" spans="1:6" ht="14.25" x14ac:dyDescent="0.15">
      <c r="A352" s="4">
        <v>2.98</v>
      </c>
      <c r="B352" s="19">
        <f t="shared" si="21"/>
        <v>6.98</v>
      </c>
      <c r="C352" s="4">
        <f>'双曲線関数，孤立波形算定'!V355</f>
        <v>4.7765929173196905E-7</v>
      </c>
      <c r="D352" s="4">
        <f>'双曲線関数，孤立波形算定'!W355</f>
        <v>1.1309247528266578E-6</v>
      </c>
      <c r="F352" s="20"/>
    </row>
    <row r="353" spans="1:6" ht="14.25" x14ac:dyDescent="0.15">
      <c r="A353" s="4">
        <v>3</v>
      </c>
      <c r="B353" s="19">
        <f t="shared" si="21"/>
        <v>7</v>
      </c>
      <c r="C353" s="4">
        <f>'双曲線関数，孤立波形算定'!V356</f>
        <v>4.3002535562850737E-7</v>
      </c>
      <c r="D353" s="4">
        <f>'双曲線関数，孤立波形算定'!W356</f>
        <v>1.0181447894794846E-6</v>
      </c>
      <c r="F353" s="20"/>
    </row>
    <row r="354" spans="1:6" ht="14.25" x14ac:dyDescent="0.15">
      <c r="A354" s="4">
        <v>3.02</v>
      </c>
      <c r="B354" s="19">
        <f t="shared" si="21"/>
        <v>7.02</v>
      </c>
      <c r="C354" s="4">
        <f>'双曲線関数，孤立波形算定'!V357</f>
        <v>3.8714164907646226E-7</v>
      </c>
      <c r="D354" s="4">
        <f>'双曲線関数，孤立波形算定'!W357</f>
        <v>9.1661165472812166E-7</v>
      </c>
      <c r="F354" s="20"/>
    </row>
    <row r="355" spans="1:6" ht="14.25" x14ac:dyDescent="0.15">
      <c r="A355" s="4">
        <v>3.04</v>
      </c>
      <c r="B355" s="19">
        <f t="shared" si="21"/>
        <v>7.04</v>
      </c>
      <c r="C355" s="4">
        <f>'双曲線関数，孤立波形算定'!V358</f>
        <v>3.4853446212091342E-7</v>
      </c>
      <c r="D355" s="4">
        <f>'双曲線関数，孤立波形算定'!W358</f>
        <v>8.2520377442347813E-7</v>
      </c>
      <c r="F355" s="20"/>
    </row>
    <row r="356" spans="1:6" ht="14.25" x14ac:dyDescent="0.15">
      <c r="A356" s="4">
        <v>3.06</v>
      </c>
      <c r="B356" s="19">
        <f t="shared" si="21"/>
        <v>7.0600000000000005</v>
      </c>
      <c r="C356" s="4">
        <f>'双曲線関数，孤立波形算定'!V359</f>
        <v>3.1377732482130626E-7</v>
      </c>
      <c r="D356" s="4">
        <f>'双曲線関数，孤立波形算定'!W359</f>
        <v>7.4291142171535304E-7</v>
      </c>
      <c r="F356" s="20"/>
    </row>
    <row r="357" spans="1:6" ht="14.25" x14ac:dyDescent="0.15">
      <c r="A357" s="4">
        <v>3.08</v>
      </c>
      <c r="B357" s="19">
        <f t="shared" si="21"/>
        <v>7.08</v>
      </c>
      <c r="C357" s="4">
        <f>'双曲線関数，孤立波形算定'!V360</f>
        <v>2.8248629632025383E-7</v>
      </c>
      <c r="D357" s="4">
        <f>'双曲線関数，孤立波形算定'!W360</f>
        <v>6.6882556326815267E-7</v>
      </c>
      <c r="F357" s="20"/>
    </row>
    <row r="358" spans="1:6" ht="14.25" x14ac:dyDescent="0.15">
      <c r="A358" s="4">
        <v>3.1</v>
      </c>
      <c r="B358" s="19">
        <f t="shared" si="21"/>
        <v>7.1</v>
      </c>
      <c r="C358" s="4">
        <f>'双曲線関数，孤立波形算定'!V361</f>
        <v>2.5431572370047339E-7</v>
      </c>
      <c r="D358" s="4">
        <f>'双曲線関数，孤立波形算定'!W361</f>
        <v>6.0212781776530234E-7</v>
      </c>
      <c r="F358" s="20"/>
    </row>
    <row r="359" spans="1:6" ht="14.25" x14ac:dyDescent="0.15">
      <c r="A359" s="4">
        <v>3.12</v>
      </c>
      <c r="B359" s="19">
        <f t="shared" si="21"/>
        <v>7.12</v>
      </c>
      <c r="C359" s="4">
        <f>'双曲線関数，孤立波形算定'!V362</f>
        <v>2.2895442378147318E-7</v>
      </c>
      <c r="D359" s="4">
        <f>'双曲線関数，孤立波形算定'!W362</f>
        <v>5.4208141578229156E-7</v>
      </c>
      <c r="F359" s="20"/>
    </row>
    <row r="360" spans="1:6" ht="14.25" x14ac:dyDescent="0.15">
      <c r="A360" s="4">
        <v>3.14</v>
      </c>
      <c r="B360" s="19">
        <f t="shared" si="21"/>
        <v>7.1400000000000006</v>
      </c>
      <c r="C360" s="4">
        <f>'双曲線関数，孤立波形算定'!V363</f>
        <v>2.061222456793936E-7</v>
      </c>
      <c r="D360" s="4">
        <f>'双曲線関数，孤立波形算定'!W363</f>
        <v>4.8802306116940176E-7</v>
      </c>
      <c r="F360" s="20"/>
    </row>
    <row r="361" spans="1:6" ht="14.25" x14ac:dyDescent="0.15">
      <c r="A361" s="4">
        <v>3.16</v>
      </c>
      <c r="B361" s="19">
        <f t="shared" si="21"/>
        <v>7.16</v>
      </c>
      <c r="C361" s="4">
        <f>'双曲線関数，孤立波形算定'!V364</f>
        <v>1.8556697615930781E-7</v>
      </c>
      <c r="D361" s="4">
        <f>'双曲線関数，孤立波形算定'!W364</f>
        <v>4.3935560404321919E-7</v>
      </c>
      <c r="F361" s="20"/>
    </row>
    <row r="362" spans="1:6" ht="14.25" x14ac:dyDescent="0.15">
      <c r="A362" s="4">
        <v>3.18</v>
      </c>
      <c r="B362" s="19">
        <f t="shared" si="21"/>
        <v>7.18</v>
      </c>
      <c r="C362" s="4">
        <f>'双曲線関数，孤立波形算定'!V365</f>
        <v>1.6706155359578313E-7</v>
      </c>
      <c r="D362" s="4">
        <f>'双曲線関数，孤立波形算定'!W365</f>
        <v>3.9554144445109179E-7</v>
      </c>
      <c r="F362" s="20"/>
    </row>
    <row r="363" spans="1:6" ht="14.25" x14ac:dyDescent="0.15">
      <c r="A363" s="4">
        <v>3.2</v>
      </c>
      <c r="B363" s="19">
        <f t="shared" si="21"/>
        <v>7.2</v>
      </c>
      <c r="C363" s="4">
        <f>'双曲線関数，孤立波形算定'!V366</f>
        <v>1.5040155976643068E-7</v>
      </c>
      <c r="D363" s="4">
        <f>'双曲線関数，孤立波形算定'!W366</f>
        <v>3.5609659384379638E-7</v>
      </c>
      <c r="F363" s="20"/>
    </row>
    <row r="364" spans="1:6" ht="14.25" x14ac:dyDescent="0.15">
      <c r="A364" s="4">
        <v>3.22</v>
      </c>
      <c r="B364" s="19">
        <f t="shared" si="21"/>
        <v>7.2200000000000006</v>
      </c>
      <c r="C364" s="4">
        <f>'双曲線関数，孤立波形算定'!V367</f>
        <v>1.3540296177211926E-7</v>
      </c>
      <c r="D364" s="4">
        <f>'双曲線関数，孤立波形算定'!W367</f>
        <v>3.2058532875784221E-7</v>
      </c>
      <c r="F364" s="20"/>
    </row>
    <row r="365" spans="1:6" ht="14.25" x14ac:dyDescent="0.15">
      <c r="A365" s="4">
        <v>3.24</v>
      </c>
      <c r="B365" s="19">
        <f t="shared" si="21"/>
        <v>7.24</v>
      </c>
      <c r="C365" s="4">
        <f>'双曲線関数，孤立波形算定'!V368</f>
        <v>1.2190007914048568E-7</v>
      </c>
      <c r="D365" s="4">
        <f>'双曲線関数，孤立波形算定'!W368</f>
        <v>2.8861537765052343E-7</v>
      </c>
      <c r="F365" s="20"/>
    </row>
    <row r="366" spans="1:6" ht="14.25" x14ac:dyDescent="0.15">
      <c r="A366" s="4">
        <v>3.26</v>
      </c>
      <c r="B366" s="19">
        <f t="shared" si="21"/>
        <v>7.26</v>
      </c>
      <c r="C366" s="4">
        <f>'双曲線関数，孤立波形算定'!V369</f>
        <v>1.0974375365677491E-7</v>
      </c>
      <c r="D366" s="4">
        <f>'双曲線関数，孤立波形算定'!W369</f>
        <v>2.598335877200966E-7</v>
      </c>
      <c r="F366" s="20"/>
    </row>
    <row r="367" spans="1:6" ht="14.25" x14ac:dyDescent="0.15">
      <c r="A367" s="4">
        <v>3.28</v>
      </c>
      <c r="B367" s="19">
        <f t="shared" si="21"/>
        <v>7.2799999999999994</v>
      </c>
      <c r="C367" s="4">
        <f>'双曲線関数，孤立波形算定'!V370</f>
        <v>9.8799701705405821E-8</v>
      </c>
      <c r="D367" s="4">
        <f>'双曲線関数，孤立波形算定'!W370</f>
        <v>2.3392202384546501E-7</v>
      </c>
      <c r="F367" s="20"/>
    </row>
    <row r="368" spans="1:6" ht="14.25" x14ac:dyDescent="0.15">
      <c r="A368" s="4">
        <v>3.3</v>
      </c>
      <c r="B368" s="19">
        <f t="shared" si="21"/>
        <v>7.3</v>
      </c>
      <c r="C368" s="4">
        <f>'双曲線関数，孤立波形算定'!V371</f>
        <v>8.8947030921721201E-8</v>
      </c>
      <c r="D368" s="4">
        <f>'双曲線関数，孤立波形算定'!W371</f>
        <v>2.1059445655305807E-7</v>
      </c>
      <c r="F368" s="20"/>
    </row>
    <row r="369" spans="1:6" ht="14.25" x14ac:dyDescent="0.15">
      <c r="A369" s="4">
        <v>3.32</v>
      </c>
      <c r="B369" s="19">
        <f t="shared" si="21"/>
        <v>7.32</v>
      </c>
      <c r="C369" s="4">
        <f>'双曲線関数，孤立波形算定'!V372</f>
        <v>8.0076904768371994E-8</v>
      </c>
      <c r="D369" s="4">
        <f>'双曲線関数，孤立波形算定'!W372</f>
        <v>1.8959320021583869E-7</v>
      </c>
      <c r="F369" s="20"/>
    </row>
    <row r="370" spans="1:6" ht="14.25" x14ac:dyDescent="0.15">
      <c r="A370" s="4">
        <v>3.34</v>
      </c>
      <c r="B370" s="19">
        <f t="shared" si="21"/>
        <v>7.34</v>
      </c>
      <c r="C370" s="4">
        <f>'双曲線関数，孤立波形算定'!V373</f>
        <v>7.2091340284812019E-8</v>
      </c>
      <c r="D370" s="4">
        <f>'双曲線関数，孤立波形算定'!W373</f>
        <v>1.7068626655815732E-7</v>
      </c>
      <c r="F370" s="20"/>
    </row>
    <row r="371" spans="1:6" ht="14.25" x14ac:dyDescent="0.15">
      <c r="A371" s="4">
        <v>3.36</v>
      </c>
      <c r="B371" s="19">
        <f t="shared" si="21"/>
        <v>7.3599999999999994</v>
      </c>
      <c r="C371" s="4">
        <f>'双曲線関数，孤立波形算定'!V374</f>
        <v>6.4902125729441439E-8</v>
      </c>
      <c r="D371" s="4">
        <f>'双曲線関数，孤立波形算定'!W374</f>
        <v>1.5366480202311266E-7</v>
      </c>
      <c r="F371" s="20"/>
    </row>
    <row r="372" spans="1:6" ht="14.25" x14ac:dyDescent="0.15">
      <c r="A372" s="4">
        <v>3.38</v>
      </c>
      <c r="B372" s="19">
        <f t="shared" si="21"/>
        <v>7.38</v>
      </c>
      <c r="C372" s="4">
        <f>'双曲線関数，孤立波形算定'!V375</f>
        <v>5.8429846158296017E-8</v>
      </c>
      <c r="D372" s="4">
        <f>'双曲線関数，孤立波形算定'!W375</f>
        <v>1.3834078069468431E-7</v>
      </c>
      <c r="F372" s="20"/>
    </row>
    <row r="373" spans="1:6" ht="14.25" x14ac:dyDescent="0.15">
      <c r="A373" s="4">
        <v>3.4</v>
      </c>
      <c r="B373" s="19">
        <f t="shared" si="21"/>
        <v>7.4</v>
      </c>
      <c r="C373" s="4">
        <f>'双曲線関数，孤立波形算定'!V376</f>
        <v>5.2603006176489399E-8</v>
      </c>
      <c r="D373" s="4">
        <f>'双曲線関数，孤立波形算定'!W376</f>
        <v>1.2454492728986276E-7</v>
      </c>
      <c r="F373" s="20"/>
    </row>
    <row r="374" spans="1:6" ht="14.25" x14ac:dyDescent="0.15">
      <c r="A374" s="4">
        <v>3.42</v>
      </c>
      <c r="B374" s="19">
        <f t="shared" si="21"/>
        <v>7.42</v>
      </c>
      <c r="C374" s="4">
        <f>'双曲線関数，孤立波形算定'!V377</f>
        <v>4.7357240172007327E-8</v>
      </c>
      <c r="D374" s="4">
        <f>'双曲線関数，孤立波形算定'!W377</f>
        <v>1.1212484727740413E-7</v>
      </c>
      <c r="F374" s="20"/>
    </row>
    <row r="375" spans="1:6" ht="14.25" x14ac:dyDescent="0.15">
      <c r="A375" s="4">
        <v>3.44</v>
      </c>
      <c r="B375" s="19">
        <f t="shared" si="21"/>
        <v>7.4399999999999995</v>
      </c>
      <c r="C375" s="4">
        <f>'双曲線関数，孤立波形算定'!V378</f>
        <v>4.2634601307812732E-8</v>
      </c>
      <c r="D375" s="4">
        <f>'双曲線関数，孤立波形算定'!W378</f>
        <v>1.0094334346783136E-7</v>
      </c>
      <c r="F375" s="20"/>
    </row>
    <row r="376" spans="1:6" ht="14.25" x14ac:dyDescent="0.15">
      <c r="A376" s="4">
        <v>3.46</v>
      </c>
      <c r="B376" s="19">
        <f t="shared" si="21"/>
        <v>7.46</v>
      </c>
      <c r="C376" s="4">
        <f>'双曲線関数，孤立波形算定'!V379</f>
        <v>3.8382921418209758E-8</v>
      </c>
      <c r="D376" s="4">
        <f>'双曲線関数，孤立波形算定'!W379</f>
        <v>9.087690047912168E-8</v>
      </c>
      <c r="F376" s="20"/>
    </row>
    <row r="377" spans="1:6" ht="14.25" x14ac:dyDescent="0.15">
      <c r="A377" s="4">
        <v>3.48</v>
      </c>
      <c r="B377" s="19">
        <f t="shared" si="21"/>
        <v>7.48</v>
      </c>
      <c r="C377" s="4">
        <f>'双曲線関数，孤立波形算定'!V380</f>
        <v>3.4555234738645429E-8</v>
      </c>
      <c r="D377" s="4">
        <f>'双曲線関数，孤立波形算定'!W380</f>
        <v>8.1814320336928547E-8</v>
      </c>
      <c r="F377" s="20"/>
    </row>
    <row r="378" spans="1:6" ht="14.25" x14ac:dyDescent="0.15">
      <c r="A378" s="4">
        <v>3.5</v>
      </c>
      <c r="B378" s="19">
        <f t="shared" si="21"/>
        <v>7.5</v>
      </c>
      <c r="C378" s="4">
        <f>'双曲線関数，孤立波形算定'!V381</f>
        <v>3.1109259103256708E-8</v>
      </c>
      <c r="D378" s="4">
        <f>'双曲線関数，孤立波形算定'!W381</f>
        <v>7.3655494137677118E-8</v>
      </c>
      <c r="F378" s="20"/>
    </row>
    <row r="379" spans="1:6" ht="14.25" x14ac:dyDescent="0.15">
      <c r="A379" s="4">
        <v>3.52</v>
      </c>
      <c r="B379" s="19">
        <f t="shared" si="21"/>
        <v>7.52</v>
      </c>
      <c r="C379" s="4">
        <f>'双曲線関数，孤立波形算定'!V382</f>
        <v>2.8006928879273517E-8</v>
      </c>
      <c r="D379" s="4">
        <f>'双曲線関数，孤立波形算定'!W382</f>
        <v>6.6310296205855864E-8</v>
      </c>
      <c r="F379" s="20"/>
    </row>
    <row r="380" spans="1:6" ht="14.25" x14ac:dyDescent="0.15">
      <c r="A380" s="4">
        <v>3.54</v>
      </c>
      <c r="B380" s="19">
        <f t="shared" si="21"/>
        <v>7.54</v>
      </c>
      <c r="C380" s="4">
        <f>'双曲線関数，孤立波形算定'!V383</f>
        <v>2.5213974478896853E-8</v>
      </c>
      <c r="D380" s="4">
        <f>'双曲線関数，孤立波形算定'!W383</f>
        <v>5.969758852995344E-8</v>
      </c>
      <c r="F380" s="20"/>
    </row>
    <row r="381" spans="1:6" ht="14.25" x14ac:dyDescent="0.15">
      <c r="A381" s="4">
        <v>3.56</v>
      </c>
      <c r="B381" s="19">
        <f t="shared" si="21"/>
        <v>7.5600000000000005</v>
      </c>
      <c r="C381" s="4">
        <f>'双曲線関数，孤立波形算定'!V384</f>
        <v>2.269954380377982E-8</v>
      </c>
      <c r="D381" s="4">
        <f>'双曲線関数，孤立波形算定'!W384</f>
        <v>5.3744324479660132E-8</v>
      </c>
      <c r="F381" s="20"/>
    </row>
    <row r="382" spans="1:6" ht="14.25" x14ac:dyDescent="0.15">
      <c r="A382" s="4">
        <v>3.58</v>
      </c>
      <c r="B382" s="19">
        <f t="shared" si="21"/>
        <v>7.58</v>
      </c>
      <c r="C382" s="4">
        <f>'双曲線関数，孤立波形算定'!V385</f>
        <v>2.043586144044233E-8</v>
      </c>
      <c r="D382" s="4">
        <f>'双曲線関数，孤立波形算定'!W385</f>
        <v>4.8384741903651018E-8</v>
      </c>
      <c r="F382" s="20"/>
    </row>
    <row r="383" spans="1:6" ht="14.25" x14ac:dyDescent="0.15">
      <c r="A383" s="4">
        <v>3.6</v>
      </c>
      <c r="B383" s="19">
        <f t="shared" si="21"/>
        <v>7.6</v>
      </c>
      <c r="C383" s="4">
        <f>'双曲線関数，孤立波形算定'!V386</f>
        <v>1.8397921841960767E-8</v>
      </c>
      <c r="D383" s="4">
        <f>'双曲線関数，孤立波形算定'!W386</f>
        <v>4.3559636694598169E-8</v>
      </c>
      <c r="F383" s="20"/>
    </row>
    <row r="384" spans="1:6" ht="14.25" x14ac:dyDescent="0.15">
      <c r="A384" s="4">
        <v>3.62</v>
      </c>
      <c r="B384" s="19">
        <f t="shared" si="21"/>
        <v>7.62</v>
      </c>
      <c r="C384" s="4">
        <f>'双曲線関数，孤立波形算定'!V387</f>
        <v>1.6563213106699859E-8</v>
      </c>
      <c r="D384" s="4">
        <f>'双曲線関数，孤立波形算定'!W387</f>
        <v>3.9215708796932237E-8</v>
      </c>
      <c r="F384" s="20"/>
    </row>
    <row r="385" spans="1:6" ht="14.25" x14ac:dyDescent="0.15">
      <c r="A385" s="4">
        <v>3.64</v>
      </c>
      <c r="B385" s="19">
        <f t="shared" si="21"/>
        <v>7.6400000000000006</v>
      </c>
      <c r="C385" s="4">
        <f>'双曲線関数，孤立波形算定'!V388</f>
        <v>1.4911468302838125E-8</v>
      </c>
      <c r="D385" s="4">
        <f>'双曲線関数，孤立波形算定'!W388</f>
        <v>3.5304973433098367E-8</v>
      </c>
      <c r="F385" s="20"/>
    </row>
    <row r="386" spans="1:6" ht="14.25" x14ac:dyDescent="0.15">
      <c r="A386" s="4">
        <v>3.66</v>
      </c>
      <c r="B386" s="19">
        <f t="shared" si="21"/>
        <v>7.66</v>
      </c>
      <c r="C386" s="4">
        <f>'双曲線関数，孤立波形算定'!V389</f>
        <v>1.342444159172156E-8</v>
      </c>
      <c r="D386" s="4">
        <f>'双曲線関数，孤立波形算定'!W389</f>
        <v>3.1784231044484251E-8</v>
      </c>
      <c r="F386" s="20"/>
    </row>
    <row r="387" spans="1:6" ht="14.25" x14ac:dyDescent="0.15">
      <c r="A387" s="4">
        <v>3.68</v>
      </c>
      <c r="B387" s="19">
        <f t="shared" si="21"/>
        <v>7.68</v>
      </c>
      <c r="C387" s="4">
        <f>'双曲線関数，孤立波形算定'!V390</f>
        <v>1.2085706677016278E-8</v>
      </c>
      <c r="D387" s="4">
        <f>'双曲線関数，孤立波形算定'!W390</f>
        <v>2.8614590091779722E-8</v>
      </c>
      <c r="F387" s="20"/>
    </row>
    <row r="388" spans="1:6" ht="14.25" x14ac:dyDescent="0.15">
      <c r="A388" s="4">
        <v>3.7</v>
      </c>
      <c r="B388" s="19">
        <f t="shared" ref="B388:B403" si="22">A388+4</f>
        <v>7.7</v>
      </c>
      <c r="C388" s="4">
        <f>'双曲線関数，孤立波形算定'!V391</f>
        <v>1.0880475353250423E-8</v>
      </c>
      <c r="D388" s="4">
        <f>'双曲線関数，孤立波形算定'!W391</f>
        <v>2.5761037443433702E-8</v>
      </c>
      <c r="F388" s="20"/>
    </row>
    <row r="389" spans="1:6" ht="14.25" x14ac:dyDescent="0.15">
      <c r="A389" s="4">
        <v>3.72</v>
      </c>
      <c r="B389" s="19">
        <f t="shared" si="22"/>
        <v>7.7200000000000006</v>
      </c>
      <c r="C389" s="4">
        <f>'双曲線関数，孤立波形算定'!V392</f>
        <v>9.7954341493608504E-9</v>
      </c>
      <c r="D389" s="4">
        <f>'双曲線関数，孤立波形算定'!W392</f>
        <v>2.3192051606549527E-8</v>
      </c>
      <c r="F389" s="20"/>
    </row>
    <row r="390" spans="1:6" ht="14.25" x14ac:dyDescent="0.15">
      <c r="A390" s="4">
        <v>3.74</v>
      </c>
      <c r="B390" s="19">
        <f t="shared" si="22"/>
        <v>7.74</v>
      </c>
      <c r="C390" s="4">
        <f>'双曲線関数，孤立波形算定'!V393</f>
        <v>8.8185972627454198E-9</v>
      </c>
      <c r="D390" s="4">
        <f>'双曲線関数，孤立波形算定'!W393</f>
        <v>2.0879254527816226E-8</v>
      </c>
      <c r="F390" s="20"/>
    </row>
    <row r="391" spans="1:6" ht="14.25" x14ac:dyDescent="0.15">
      <c r="A391" s="4">
        <v>3.76</v>
      </c>
      <c r="B391" s="19">
        <f t="shared" si="22"/>
        <v>7.76</v>
      </c>
      <c r="C391" s="4">
        <f>'双曲線関数，孤立波形算定'!V394</f>
        <v>7.9391741592714598E-9</v>
      </c>
      <c r="D391" s="4">
        <f>'双曲線関数，孤立波形算定'!W394</f>
        <v>1.8797098118129082E-8</v>
      </c>
      <c r="F391" s="20"/>
    </row>
    <row r="392" spans="1:6" ht="14.25" x14ac:dyDescent="0.15">
      <c r="A392" s="4">
        <v>3.78</v>
      </c>
      <c r="B392" s="19">
        <f t="shared" si="22"/>
        <v>7.7799999999999994</v>
      </c>
      <c r="C392" s="4">
        <f>'双曲線関数，孤立波形算定'!V395</f>
        <v>7.1474503766980739E-9</v>
      </c>
      <c r="D392" s="4">
        <f>'双曲線関数，孤立波形算定'!W395</f>
        <v>1.6922582038127393E-8</v>
      </c>
      <c r="F392" s="20"/>
    </row>
    <row r="393" spans="1:6" ht="14.25" x14ac:dyDescent="0.15">
      <c r="A393" s="4">
        <v>3.8</v>
      </c>
      <c r="B393" s="19">
        <f t="shared" si="22"/>
        <v>7.8</v>
      </c>
      <c r="C393" s="4">
        <f>'双曲線関数，孤立波形算定'!V396</f>
        <v>6.4346802148197695E-9</v>
      </c>
      <c r="D393" s="4">
        <f>'双曲線関数，孤立波形算定'!W396</f>
        <v>1.5234999627196796E-8</v>
      </c>
      <c r="F393" s="20"/>
    </row>
    <row r="394" spans="1:6" ht="14.25" x14ac:dyDescent="0.15">
      <c r="A394" s="4">
        <v>3.82</v>
      </c>
      <c r="B394" s="19">
        <f t="shared" si="22"/>
        <v>7.82</v>
      </c>
      <c r="C394" s="4">
        <f>'双曲線関数，孤立波形算定'!V397</f>
        <v>5.79299012694356E-9</v>
      </c>
      <c r="D394" s="4">
        <f>'双曲線関数，孤立波形算定'!W397</f>
        <v>1.3715709169365743E-8</v>
      </c>
      <c r="F394" s="20"/>
    </row>
    <row r="395" spans="1:6" ht="14.25" x14ac:dyDescent="0.15">
      <c r="A395" s="4">
        <v>3.84</v>
      </c>
      <c r="B395" s="19">
        <f t="shared" si="22"/>
        <v>7.84</v>
      </c>
      <c r="C395" s="4">
        <f>'双曲線関数，孤立波形算定'!V398</f>
        <v>5.2152917455236511E-9</v>
      </c>
      <c r="D395" s="4">
        <f>'双曲線関数，孤立波形算定'!W398</f>
        <v>1.2347927969408938E-8</v>
      </c>
      <c r="F395" s="20"/>
    </row>
    <row r="396" spans="1:6" ht="14.25" x14ac:dyDescent="0.15">
      <c r="A396" s="4">
        <v>3.86</v>
      </c>
      <c r="B396" s="19">
        <f t="shared" si="22"/>
        <v>7.8599999999999994</v>
      </c>
      <c r="C396" s="4">
        <f>'双曲線関数，孤立波形算定'!V399</f>
        <v>4.6952035812001455E-9</v>
      </c>
      <c r="D396" s="4">
        <f>'双曲線関数，孤立波形算定'!W399</f>
        <v>1.1116546964440069E-8</v>
      </c>
      <c r="F396" s="20"/>
    </row>
    <row r="397" spans="1:6" ht="14.25" x14ac:dyDescent="0.15">
      <c r="A397" s="4">
        <v>3.88</v>
      </c>
      <c r="B397" s="19">
        <f t="shared" si="22"/>
        <v>7.88</v>
      </c>
      <c r="C397" s="4">
        <f>'双曲線関数，孤立波形算定'!V400</f>
        <v>4.2269805302980318E-9</v>
      </c>
      <c r="D397" s="4">
        <f>'双曲線関数，孤立波形算定'!W400</f>
        <v>1.0007963823119431E-8</v>
      </c>
      <c r="F397" s="20"/>
    </row>
    <row r="398" spans="1:6" ht="14.25" x14ac:dyDescent="0.15">
      <c r="A398" s="4">
        <v>3.9</v>
      </c>
      <c r="B398" s="19">
        <f t="shared" si="22"/>
        <v>7.9</v>
      </c>
      <c r="C398" s="4">
        <f>'双曲線関数，孤立波形算定'!V401</f>
        <v>3.8054504120980612E-9</v>
      </c>
      <c r="D398" s="4">
        <f>'双曲線関数，孤立波形算定'!W401</f>
        <v>9.0099326888234046E-9</v>
      </c>
      <c r="F398" s="20"/>
    </row>
    <row r="399" spans="1:6" ht="14.25" x14ac:dyDescent="0.15">
      <c r="A399" s="4">
        <v>3.92</v>
      </c>
      <c r="B399" s="19">
        <f t="shared" si="22"/>
        <v>7.92</v>
      </c>
      <c r="C399" s="4">
        <f>'双曲線関数，孤立波形算定'!V402</f>
        <v>3.4259568348450443E-9</v>
      </c>
      <c r="D399" s="4">
        <f>'双曲線関数，孤立波形算定'!W402</f>
        <v>8.1114289069792537E-9</v>
      </c>
      <c r="F399" s="20"/>
    </row>
    <row r="400" spans="1:6" ht="14.25" x14ac:dyDescent="0.15">
      <c r="A400" s="4">
        <v>3.94</v>
      </c>
      <c r="B400" s="19">
        <f t="shared" si="22"/>
        <v>7.9399999999999995</v>
      </c>
      <c r="C400" s="4">
        <f>'双曲線関数，孤立波形算定'!V403</f>
        <v>3.0843077593682991E-9</v>
      </c>
      <c r="D400" s="4">
        <f>'双曲線関数，孤立波形算定'!W403</f>
        <v>7.3025272422885053E-9</v>
      </c>
      <c r="F400" s="20"/>
    </row>
    <row r="401" spans="1:6" ht="14.25" x14ac:dyDescent="0.15">
      <c r="A401" s="4">
        <v>3.96</v>
      </c>
      <c r="B401" s="19">
        <f t="shared" si="22"/>
        <v>7.96</v>
      </c>
      <c r="C401" s="4">
        <f>'双曲線関数，孤立波形算定'!V404</f>
        <v>2.7767291921276344E-9</v>
      </c>
      <c r="D401" s="4">
        <f>'双曲線関数，孤立波形算定'!W404</f>
        <v>6.5742922405780889E-9</v>
      </c>
      <c r="F401" s="20"/>
    </row>
    <row r="402" spans="1:6" ht="14.25" x14ac:dyDescent="0.15">
      <c r="A402" s="4">
        <v>3.98</v>
      </c>
      <c r="B402" s="19">
        <f t="shared" si="22"/>
        <v>7.98</v>
      </c>
      <c r="C402" s="4">
        <f>'双曲線関数，孤立波形算定'!V405</f>
        <v>2.4998234961595593E-9</v>
      </c>
      <c r="D402" s="4">
        <f>'双曲線関数，孤立波形算定'!W405</f>
        <v>5.9186795241720343E-9</v>
      </c>
      <c r="F402" s="20"/>
    </row>
    <row r="403" spans="1:6" ht="14.25" x14ac:dyDescent="0.15">
      <c r="A403" s="4">
        <v>4</v>
      </c>
      <c r="B403" s="19">
        <f t="shared" si="22"/>
        <v>8</v>
      </c>
      <c r="C403" s="4">
        <f>'双曲線関数，孤立波形算定'!V406</f>
        <v>2.250531859409767E-9</v>
      </c>
      <c r="D403" s="4">
        <f>'双曲線関数，孤立波形算定'!W406</f>
        <v>5.3284469304528842E-9</v>
      </c>
      <c r="F403" s="20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1"/>
  <sheetViews>
    <sheetView zoomScaleNormal="100" workbookViewId="0"/>
  </sheetViews>
  <sheetFormatPr defaultRowHeight="13.5" x14ac:dyDescent="0.15"/>
  <cols>
    <col min="1" max="3" width="11.625" bestFit="1" customWidth="1"/>
  </cols>
  <sheetData>
    <row r="1" spans="1:3" ht="14.25" x14ac:dyDescent="0.15">
      <c r="A1" s="19">
        <v>0</v>
      </c>
      <c r="B1" s="4">
        <v>1.2864519585611647E-4</v>
      </c>
      <c r="C1" s="4">
        <v>3.4053680601303432E-4</v>
      </c>
    </row>
    <row r="2" spans="1:3" ht="14.25" x14ac:dyDescent="0.15">
      <c r="A2" s="19">
        <v>2.0000000000000018E-2</v>
      </c>
      <c r="B2" s="4">
        <v>1.343863379754266E-4</v>
      </c>
      <c r="C2" s="4">
        <v>3.5573418813963497E-4</v>
      </c>
    </row>
    <row r="3" spans="1:3" ht="14.25" x14ac:dyDescent="0.15">
      <c r="A3" s="19">
        <v>4.0000000000000036E-2</v>
      </c>
      <c r="B3" s="4">
        <v>1.4038360421303006E-4</v>
      </c>
      <c r="C3" s="4">
        <v>3.7160955663491477E-4</v>
      </c>
    </row>
    <row r="4" spans="1:3" ht="14.25" x14ac:dyDescent="0.15">
      <c r="A4" s="19">
        <v>6.0000000000000053E-2</v>
      </c>
      <c r="B4" s="4">
        <v>1.4664841257929875E-4</v>
      </c>
      <c r="C4" s="4">
        <v>3.8819313612372037E-4</v>
      </c>
    </row>
    <row r="5" spans="1:3" ht="14.25" x14ac:dyDescent="0.15">
      <c r="A5" s="19">
        <v>8.0000000000000071E-2</v>
      </c>
      <c r="B5" s="4">
        <v>1.531926893499461E-4</v>
      </c>
      <c r="C5" s="4">
        <v>4.0551649666051092E-4</v>
      </c>
    </row>
    <row r="6" spans="1:3" ht="14.25" x14ac:dyDescent="0.15">
      <c r="A6" s="19">
        <v>0.10000000000000009</v>
      </c>
      <c r="B6" s="4">
        <v>1.6002889162271478E-4</v>
      </c>
      <c r="C6" s="4">
        <v>4.2361261343918505E-4</v>
      </c>
    </row>
    <row r="7" spans="1:3" ht="14.25" x14ac:dyDescent="0.15">
      <c r="A7" s="19">
        <v>0.12000000000000011</v>
      </c>
      <c r="B7" s="4">
        <v>1.6717003086887109E-4</v>
      </c>
      <c r="C7" s="4">
        <v>4.4251592913626151E-4</v>
      </c>
    </row>
    <row r="8" spans="1:3" ht="14.25" x14ac:dyDescent="0.15">
      <c r="A8" s="19">
        <v>0.14000000000000012</v>
      </c>
      <c r="B8" s="4">
        <v>1.7462969752280971E-4</v>
      </c>
      <c r="C8" s="4">
        <v>4.6226241900204233E-4</v>
      </c>
    </row>
    <row r="9" spans="1:3" ht="14.25" x14ac:dyDescent="0.15">
      <c r="A9" s="19">
        <v>0.16000000000000014</v>
      </c>
      <c r="B9" s="4">
        <v>1.8242208665490524E-4</v>
      </c>
      <c r="C9" s="4">
        <v>4.8288965881924012E-4</v>
      </c>
    </row>
    <row r="10" spans="1:3" ht="14.25" x14ac:dyDescent="0.15">
      <c r="A10" s="19">
        <v>0.18000000000000016</v>
      </c>
      <c r="B10" s="4">
        <v>1.905620247746443E-4</v>
      </c>
      <c r="C10" s="4">
        <v>5.0443689585357116E-4</v>
      </c>
    </row>
    <row r="11" spans="1:3" ht="14.25" x14ac:dyDescent="0.15">
      <c r="A11" s="19">
        <v>0.20000000000000018</v>
      </c>
      <c r="B11" s="4">
        <v>1.9906499781305751E-4</v>
      </c>
      <c r="C11" s="4">
        <v>5.2694512292607483E-4</v>
      </c>
    </row>
    <row r="12" spans="1:3" ht="14.25" x14ac:dyDescent="0.15">
      <c r="A12" s="19">
        <v>0.2200000000000002</v>
      </c>
      <c r="B12" s="4">
        <v>2.0794718033553098E-4</v>
      </c>
      <c r="C12" s="4">
        <v>5.5045715574237144E-4</v>
      </c>
    </row>
    <row r="13" spans="1:3" ht="14.25" x14ac:dyDescent="0.15">
      <c r="A13" s="19">
        <v>0.24000000000000021</v>
      </c>
      <c r="B13" s="4">
        <v>2.1722546603820489E-4</v>
      </c>
      <c r="C13" s="4">
        <v>5.7501771361970439E-4</v>
      </c>
    </row>
    <row r="14" spans="1:3" ht="14.25" x14ac:dyDescent="0.15">
      <c r="A14" s="19">
        <v>0.25999999999999979</v>
      </c>
      <c r="B14" s="4">
        <v>2.2691749958339384E-4</v>
      </c>
      <c r="C14" s="4">
        <v>6.0067350375850813E-4</v>
      </c>
    </row>
    <row r="15" spans="1:3" ht="14.25" x14ac:dyDescent="0.15">
      <c r="A15" s="19">
        <v>0.2799999999999998</v>
      </c>
      <c r="B15" s="4">
        <v>2.3704170983176819E-4</v>
      </c>
      <c r="C15" s="4">
        <v>6.2747330921134352E-4</v>
      </c>
    </row>
    <row r="16" spans="1:3" ht="14.25" x14ac:dyDescent="0.15">
      <c r="A16" s="19">
        <v>0.29999999999999982</v>
      </c>
      <c r="B16" s="4">
        <v>2.4761734453142048E-4</v>
      </c>
      <c r="C16" s="4">
        <v>6.5546808070835458E-4</v>
      </c>
    </row>
    <row r="17" spans="1:3" ht="14.25" x14ac:dyDescent="0.15">
      <c r="A17" s="19">
        <v>0.31999999999999984</v>
      </c>
      <c r="B17" s="4">
        <v>2.5866450652643714E-4</v>
      </c>
      <c r="C17" s="4">
        <v>6.8471103250500884E-4</v>
      </c>
    </row>
    <row r="18" spans="1:3" ht="14.25" x14ac:dyDescent="0.15">
      <c r="A18" s="19">
        <v>0.33999999999999986</v>
      </c>
      <c r="B18" s="4">
        <v>2.7020419155015374E-4</v>
      </c>
      <c r="C18" s="4">
        <v>7.1525774242465513E-4</v>
      </c>
    </row>
    <row r="19" spans="1:3" ht="14.25" x14ac:dyDescent="0.15">
      <c r="A19" s="19">
        <v>0.35999999999999988</v>
      </c>
      <c r="B19" s="4">
        <v>2.8225832767095045E-4</v>
      </c>
      <c r="C19" s="4">
        <v>7.4716625627552278E-4</v>
      </c>
    </row>
    <row r="20" spans="1:3" ht="14.25" x14ac:dyDescent="0.15">
      <c r="A20" s="19">
        <v>0.37999999999999989</v>
      </c>
      <c r="B20" s="4">
        <v>2.9484981646122114E-4</v>
      </c>
      <c r="C20" s="4">
        <v>7.8049719682913264E-4</v>
      </c>
    </row>
    <row r="21" spans="1:3" ht="14.25" x14ac:dyDescent="0.15">
      <c r="A21" s="19">
        <v>0.39999999999999991</v>
      </c>
      <c r="B21" s="4">
        <v>3.0800257596298774E-4</v>
      </c>
      <c r="C21" s="4">
        <v>8.15313877554612E-4</v>
      </c>
    </row>
    <row r="22" spans="1:3" ht="14.25" x14ac:dyDescent="0.15">
      <c r="A22" s="19">
        <v>0.41999999999999993</v>
      </c>
      <c r="B22" s="4">
        <v>3.2174158552663944E-4</v>
      </c>
      <c r="C22" s="4">
        <v>8.5168242131135926E-4</v>
      </c>
    </row>
    <row r="23" spans="1:3" ht="14.25" x14ac:dyDescent="0.15">
      <c r="A23" s="19">
        <v>0.43999999999999995</v>
      </c>
      <c r="B23" s="4">
        <v>3.3609293260230926E-4</v>
      </c>
      <c r="C23" s="4">
        <v>8.8967188421053462E-4</v>
      </c>
    </row>
    <row r="24" spans="1:3" ht="14.25" x14ac:dyDescent="0.15">
      <c r="A24" s="19">
        <v>0.45999999999999996</v>
      </c>
      <c r="B24" s="4">
        <v>3.5108386156661636E-4</v>
      </c>
      <c r="C24" s="4">
        <v>9.2935438486437254E-4</v>
      </c>
    </row>
    <row r="25" spans="1:3" ht="14.25" x14ac:dyDescent="0.15">
      <c r="A25" s="19">
        <v>0.48</v>
      </c>
      <c r="B25" s="4">
        <v>3.6674282467076471E-4</v>
      </c>
      <c r="C25" s="4">
        <v>9.7080523925093443E-4</v>
      </c>
    </row>
    <row r="26" spans="1:3" ht="14.25" x14ac:dyDescent="0.15">
      <c r="A26" s="19">
        <v>0.5</v>
      </c>
      <c r="B26" s="4">
        <v>3.8309953519939812E-4</v>
      </c>
      <c r="C26" s="4">
        <v>1.0141031014309606E-3</v>
      </c>
    </row>
    <row r="27" spans="1:3" ht="14.25" x14ac:dyDescent="0.15">
      <c r="A27" s="19">
        <v>0.52</v>
      </c>
      <c r="B27" s="4">
        <v>4.0018502293312611E-4</v>
      </c>
      <c r="C27" s="4">
        <v>1.0593301103627674E-3</v>
      </c>
    </row>
    <row r="28" spans="1:3" ht="14.25" x14ac:dyDescent="0.15">
      <c r="A28" s="19">
        <v>0.54</v>
      </c>
      <c r="B28" s="4">
        <v>4.1803169201124602E-4</v>
      </c>
      <c r="C28" s="4">
        <v>1.1065720430707081E-3</v>
      </c>
    </row>
    <row r="29" spans="1:3" ht="14.25" x14ac:dyDescent="0.15">
      <c r="A29" s="19">
        <v>0.56000000000000005</v>
      </c>
      <c r="B29" s="4">
        <v>4.3667338129493974E-4</v>
      </c>
      <c r="C29" s="4">
        <v>1.1559184744326426E-3</v>
      </c>
    </row>
    <row r="30" spans="1:3" ht="14.25" x14ac:dyDescent="0.15">
      <c r="A30" s="19">
        <v>0.58000000000000007</v>
      </c>
      <c r="B30" s="4">
        <v>4.5614542733506884E-4</v>
      </c>
      <c r="C30" s="4">
        <v>1.2074629438620392E-3</v>
      </c>
    </row>
    <row r="31" spans="1:3" ht="14.25" x14ac:dyDescent="0.15">
      <c r="A31" s="19">
        <v>0.60000000000000009</v>
      </c>
      <c r="B31" s="4">
        <v>4.7648473005265657E-4</v>
      </c>
      <c r="C31" s="4">
        <v>1.2613031291708343E-3</v>
      </c>
    </row>
    <row r="32" spans="1:3" ht="14.25" x14ac:dyDescent="0.15">
      <c r="A32" s="19">
        <v>0.62000000000000011</v>
      </c>
      <c r="B32" s="4">
        <v>4.977298212442508E-4</v>
      </c>
      <c r="C32" s="4">
        <v>1.3175410279100369E-3</v>
      </c>
    </row>
    <row r="33" spans="1:3" ht="14.25" x14ac:dyDescent="0.15">
      <c r="A33" s="19">
        <v>0.64000000000000012</v>
      </c>
      <c r="B33" s="4">
        <v>5.1992093602853885E-4</v>
      </c>
      <c r="C33" s="4">
        <v>1.3762831464961213E-3</v>
      </c>
    </row>
    <row r="34" spans="1:3" ht="14.25" x14ac:dyDescent="0.15">
      <c r="A34" s="19">
        <v>0.66000000000000014</v>
      </c>
      <c r="B34" s="4">
        <v>5.4310008735491727E-4</v>
      </c>
      <c r="C34" s="4">
        <v>1.4376406974427268E-3</v>
      </c>
    </row>
    <row r="35" spans="1:3" ht="14.25" x14ac:dyDescent="0.15">
      <c r="A35" s="19">
        <v>0.68000000000000016</v>
      </c>
      <c r="B35" s="4">
        <v>5.673111436991559E-4</v>
      </c>
      <c r="C35" s="4">
        <v>1.5017298050289129E-3</v>
      </c>
    </row>
    <row r="36" spans="1:3" ht="14.25" x14ac:dyDescent="0.15">
      <c r="A36" s="19">
        <v>0.70000000000000018</v>
      </c>
      <c r="B36" s="4">
        <v>5.9259991007581134E-4</v>
      </c>
      <c r="C36" s="4">
        <v>1.5686717197471889E-3</v>
      </c>
    </row>
    <row r="37" spans="1:3" ht="14.25" x14ac:dyDescent="0.15">
      <c r="A37" s="19">
        <v>0.7200000000000002</v>
      </c>
      <c r="B37" s="4">
        <v>6.1901421250173255E-4</v>
      </c>
      <c r="C37" s="4">
        <v>1.6385930418869295E-3</v>
      </c>
    </row>
    <row r="38" spans="1:3" ht="14.25" x14ac:dyDescent="0.15">
      <c r="A38" s="19">
        <v>0.74000000000000021</v>
      </c>
      <c r="B38" s="4">
        <v>6.4660398604973225E-4</v>
      </c>
      <c r="C38" s="4">
        <v>1.711625954621323E-3</v>
      </c>
    </row>
    <row r="39" spans="1:3" ht="14.25" x14ac:dyDescent="0.15">
      <c r="A39" s="19">
        <v>0.75999999999999979</v>
      </c>
      <c r="B39" s="4">
        <v>6.7542136663635956E-4</v>
      </c>
      <c r="C39" s="4">
        <v>1.7879084669788611E-3</v>
      </c>
    </row>
    <row r="40" spans="1:3" ht="14.25" x14ac:dyDescent="0.15">
      <c r="A40" s="19">
        <v>0.7799999999999998</v>
      </c>
      <c r="B40" s="4">
        <v>7.0552078669268523E-4</v>
      </c>
      <c r="C40" s="4">
        <v>1.8675846670935538E-3</v>
      </c>
    </row>
    <row r="41" spans="1:3" ht="14.25" x14ac:dyDescent="0.15">
      <c r="A41" s="19">
        <v>0.79999999999999982</v>
      </c>
      <c r="B41" s="4">
        <v>7.3695907487202354E-4</v>
      </c>
      <c r="C41" s="4">
        <v>1.9508049861413266E-3</v>
      </c>
    </row>
    <row r="42" spans="1:3" ht="14.25" x14ac:dyDescent="0.15">
      <c r="A42" s="19">
        <v>0.81999999999999984</v>
      </c>
      <c r="B42" s="4">
        <v>7.6979555995366502E-4</v>
      </c>
      <c r="C42" s="4">
        <v>2.0377264733836748E-3</v>
      </c>
    </row>
    <row r="43" spans="1:3" ht="14.25" x14ac:dyDescent="0.15">
      <c r="A43" s="19">
        <v>0.83999999999999986</v>
      </c>
      <c r="B43" s="4">
        <v>8.0409217910689583E-4</v>
      </c>
      <c r="C43" s="4">
        <v>2.1285130827534441E-3</v>
      </c>
    </row>
    <row r="44" spans="1:3" ht="14.25" x14ac:dyDescent="0.15">
      <c r="A44" s="19">
        <v>0.85999999999999988</v>
      </c>
      <c r="B44" s="4">
        <v>8.3991359068481212E-4</v>
      </c>
      <c r="C44" s="4">
        <v>2.2233359714314278E-3</v>
      </c>
    </row>
    <row r="45" spans="1:3" ht="14.25" x14ac:dyDescent="0.15">
      <c r="A45" s="19">
        <v>0.87999999999999989</v>
      </c>
      <c r="B45" s="4">
        <v>8.7732729172279556E-4</v>
      </c>
      <c r="C45" s="4">
        <v>2.3223738108766826E-3</v>
      </c>
    </row>
    <row r="46" spans="1:3" ht="14.25" x14ac:dyDescent="0.15">
      <c r="A46" s="19">
        <v>0.89999999999999991</v>
      </c>
      <c r="B46" s="4">
        <v>9.1640374032182781E-4</v>
      </c>
      <c r="C46" s="4">
        <v>2.4258131107875022E-3</v>
      </c>
    </row>
    <row r="47" spans="1:3" ht="14.25" x14ac:dyDescent="0.15">
      <c r="A47" s="19">
        <v>0.91999999999999993</v>
      </c>
      <c r="B47" s="4">
        <v>9.5721648310220959E-4</v>
      </c>
      <c r="C47" s="4">
        <v>2.5338485564842641E-3</v>
      </c>
    </row>
    <row r="48" spans="1:3" ht="14.25" x14ac:dyDescent="0.15">
      <c r="A48" s="19">
        <v>0.94</v>
      </c>
      <c r="B48" s="4">
        <v>9.9984228791862527E-4</v>
      </c>
      <c r="C48" s="4">
        <v>2.6466833602195876E-3</v>
      </c>
    </row>
    <row r="49" spans="1:3" ht="14.25" x14ac:dyDescent="0.15">
      <c r="A49" s="19">
        <v>0.96</v>
      </c>
      <c r="B49" s="4">
        <v>1.0443612820328426E-3</v>
      </c>
      <c r="C49" s="4">
        <v>2.7645296269354063E-3</v>
      </c>
    </row>
    <row r="50" spans="1:3" ht="14.25" x14ac:dyDescent="0.15">
      <c r="A50" s="19">
        <v>0.98</v>
      </c>
      <c r="B50" s="4">
        <v>1.0908570959456464E-3</v>
      </c>
      <c r="C50" s="4">
        <v>2.8876087350005976E-3</v>
      </c>
    </row>
    <row r="51" spans="1:3" ht="14.25" x14ac:dyDescent="0.15">
      <c r="A51" s="19">
        <v>1</v>
      </c>
      <c r="B51" s="4">
        <v>1.1394170130948735E-3</v>
      </c>
      <c r="C51" s="4">
        <v>3.0161517324767771E-3</v>
      </c>
    </row>
    <row r="52" spans="1:3" ht="14.25" x14ac:dyDescent="0.15">
      <c r="A52" s="19">
        <v>1.02</v>
      </c>
      <c r="B52" s="4">
        <v>1.1901321256315269E-3</v>
      </c>
      <c r="C52" s="4">
        <v>3.1503997494733817E-3</v>
      </c>
    </row>
    <row r="53" spans="1:3" ht="14.25" x14ac:dyDescent="0.15">
      <c r="A53" s="19">
        <v>1.04</v>
      </c>
      <c r="B53" s="4">
        <v>1.2430974964910172E-3</v>
      </c>
      <c r="C53" s="4">
        <v>3.290604427166592E-3</v>
      </c>
    </row>
    <row r="54" spans="1:3" ht="14.25" x14ac:dyDescent="0.15">
      <c r="A54" s="19">
        <v>1.06</v>
      </c>
      <c r="B54" s="4">
        <v>1.2984123279813874E-3</v>
      </c>
      <c r="C54" s="4">
        <v>3.4370283640693575E-3</v>
      </c>
    </row>
    <row r="55" spans="1:3" ht="14.25" x14ac:dyDescent="0.15">
      <c r="A55" s="19">
        <v>1.08</v>
      </c>
      <c r="B55" s="4">
        <v>1.3561801371150435E-3</v>
      </c>
      <c r="C55" s="4">
        <v>3.5899455801521726E-3</v>
      </c>
    </row>
    <row r="56" spans="1:3" ht="14.25" x14ac:dyDescent="0.15">
      <c r="A56" s="19">
        <v>1.1000000000000001</v>
      </c>
      <c r="B56" s="4">
        <v>1.4165089379149154E-3</v>
      </c>
      <c r="C56" s="4">
        <v>3.7496419994258673E-3</v>
      </c>
    </row>
    <row r="57" spans="1:3" ht="14.25" x14ac:dyDescent="0.15">
      <c r="A57" s="19">
        <v>1.1200000000000001</v>
      </c>
      <c r="B57" s="4">
        <v>1.4795114309300256E-3</v>
      </c>
      <c r="C57" s="4">
        <v>3.9164159516084278E-3</v>
      </c>
    </row>
    <row r="58" spans="1:3" ht="14.25" x14ac:dyDescent="0.15">
      <c r="A58" s="19">
        <v>1.1400000000000001</v>
      </c>
      <c r="B58" s="4">
        <v>1.5453052001992238E-3</v>
      </c>
      <c r="C58" s="4">
        <v>4.0905786935078649E-3</v>
      </c>
    </row>
    <row r="59" spans="1:3" ht="14.25" x14ac:dyDescent="0.15">
      <c r="A59" s="19">
        <v>1.1600000000000001</v>
      </c>
      <c r="B59" s="4">
        <v>1.6140129179051034E-3</v>
      </c>
      <c r="C59" s="4">
        <v>4.2724549507617655E-3</v>
      </c>
    </row>
    <row r="60" spans="1:3" ht="14.25" x14ac:dyDescent="0.15">
      <c r="A60" s="19">
        <v>1.1800000000000002</v>
      </c>
      <c r="B60" s="4">
        <v>1.685762556962944E-3</v>
      </c>
      <c r="C60" s="4">
        <v>4.4623834805816633E-3</v>
      </c>
    </row>
    <row r="61" spans="1:3" ht="14.25" x14ac:dyDescent="0.15">
      <c r="A61" s="19">
        <v>1.2000000000000002</v>
      </c>
      <c r="B61" s="4">
        <v>1.7606876117917964E-3</v>
      </c>
      <c r="C61" s="4">
        <v>4.6607176561563653E-3</v>
      </c>
    </row>
    <row r="62" spans="1:3" ht="14.25" x14ac:dyDescent="0.15">
      <c r="A62" s="19">
        <v>1.2200000000000002</v>
      </c>
      <c r="B62" s="4">
        <v>1.8389273275163981E-3</v>
      </c>
      <c r="C62" s="4">
        <v>4.867826073372529E-3</v>
      </c>
    </row>
    <row r="63" spans="1:3" ht="14.25" x14ac:dyDescent="0.15">
      <c r="A63" s="19">
        <v>1.2400000000000002</v>
      </c>
      <c r="B63" s="4">
        <v>1.9206269378494599E-3</v>
      </c>
      <c r="C63" s="4">
        <v>5.0840931805130676E-3</v>
      </c>
    </row>
    <row r="64" spans="1:3" ht="14.25" x14ac:dyDescent="0.15">
      <c r="A64" s="19">
        <v>1.2599999999999998</v>
      </c>
      <c r="B64" s="4">
        <v>2.0059379119039111E-3</v>
      </c>
      <c r="C64" s="4">
        <v>5.3099199315940517E-3</v>
      </c>
    </row>
    <row r="65" spans="1:3" ht="14.25" x14ac:dyDescent="0.15">
      <c r="A65" s="19">
        <v>1.2799999999999998</v>
      </c>
      <c r="B65" s="4">
        <v>2.0950182101837057E-3</v>
      </c>
      <c r="C65" s="4">
        <v>5.5457244639981846E-3</v>
      </c>
    </row>
    <row r="66" spans="1:3" ht="14.25" x14ac:dyDescent="0.15">
      <c r="A66" s="19">
        <v>1.2999999999999998</v>
      </c>
      <c r="B66" s="4">
        <v>2.1880325499998073E-3</v>
      </c>
      <c r="C66" s="4">
        <v>5.7919428010576816E-3</v>
      </c>
    </row>
    <row r="67" spans="1:3" ht="14.25" x14ac:dyDescent="0.15">
      <c r="A67" s="19">
        <v>1.3199999999999998</v>
      </c>
      <c r="B67" s="4">
        <v>2.2851526805547683E-3</v>
      </c>
      <c r="C67" s="4">
        <v>6.0490295802308877E-3</v>
      </c>
    </row>
    <row r="68" spans="1:3" ht="14.25" x14ac:dyDescent="0.15">
      <c r="A68" s="19">
        <v>1.3399999999999999</v>
      </c>
      <c r="B68" s="4">
        <v>2.3865576679346582E-3</v>
      </c>
      <c r="C68" s="4">
        <v>6.317458807504654E-3</v>
      </c>
    </row>
    <row r="69" spans="1:3" ht="14.25" x14ac:dyDescent="0.15">
      <c r="A69" s="19">
        <v>1.3599999999999999</v>
      </c>
      <c r="B69" s="4">
        <v>2.4924341902411336E-3</v>
      </c>
      <c r="C69" s="4">
        <v>6.5977246386386881E-3</v>
      </c>
    </row>
    <row r="70" spans="1:3" ht="14.25" x14ac:dyDescent="0.15">
      <c r="A70" s="19">
        <v>1.38</v>
      </c>
      <c r="B70" s="4">
        <v>2.6029768430885889E-3</v>
      </c>
      <c r="C70" s="4">
        <v>6.8903421878473104E-3</v>
      </c>
    </row>
    <row r="71" spans="1:3" ht="14.25" x14ac:dyDescent="0.15">
      <c r="A71" s="19">
        <v>1.4</v>
      </c>
      <c r="B71" s="4">
        <v>2.7183884556816872E-3</v>
      </c>
      <c r="C71" s="4">
        <v>7.1958483644885647E-3</v>
      </c>
    </row>
    <row r="72" spans="1:3" ht="14.25" x14ac:dyDescent="0.15">
      <c r="A72" s="19">
        <v>1.42</v>
      </c>
      <c r="B72" s="4">
        <v>2.8388804176769232E-3</v>
      </c>
      <c r="C72" s="4">
        <v>7.5148027382997236E-3</v>
      </c>
    </row>
    <row r="73" spans="1:3" ht="14.25" x14ac:dyDescent="0.15">
      <c r="A73" s="19">
        <v>1.44</v>
      </c>
      <c r="B73" s="4">
        <v>2.9646730170177805E-3</v>
      </c>
      <c r="C73" s="4">
        <v>7.8477884336810265E-3</v>
      </c>
    </row>
    <row r="74" spans="1:3" ht="14.25" x14ac:dyDescent="0.15">
      <c r="A74" s="19">
        <v>1.46</v>
      </c>
      <c r="B74" s="4">
        <v>3.0959957889165422E-3</v>
      </c>
      <c r="C74" s="4">
        <v>8.1954130534857179E-3</v>
      </c>
    </row>
    <row r="75" spans="1:3" ht="14.25" x14ac:dyDescent="0.15">
      <c r="A75" s="19">
        <v>1.48</v>
      </c>
      <c r="B75" s="4">
        <v>3.2330878761364468E-3</v>
      </c>
      <c r="C75" s="4">
        <v>8.5583096327232471E-3</v>
      </c>
    </row>
    <row r="76" spans="1:3" ht="14.25" x14ac:dyDescent="0.15">
      <c r="A76" s="19">
        <v>1.5</v>
      </c>
      <c r="B76" s="4">
        <v>3.376198400705412E-3</v>
      </c>
      <c r="C76" s="4">
        <v>8.9371376225229789E-3</v>
      </c>
    </row>
    <row r="77" spans="1:3" ht="14.25" x14ac:dyDescent="0.15">
      <c r="A77" s="19">
        <v>1.52</v>
      </c>
      <c r="B77" s="4">
        <v>3.5255868471667641E-3</v>
      </c>
      <c r="C77" s="4">
        <v>9.3325839046375179E-3</v>
      </c>
    </row>
    <row r="78" spans="1:3" ht="14.25" x14ac:dyDescent="0.15">
      <c r="A78" s="19">
        <v>1.54</v>
      </c>
      <c r="B78" s="4">
        <v>3.6815234574428314E-3</v>
      </c>
      <c r="C78" s="4">
        <v>9.7453638366864648E-3</v>
      </c>
    </row>
    <row r="79" spans="1:3" ht="14.25" x14ac:dyDescent="0.15">
      <c r="A79" s="19">
        <v>1.56</v>
      </c>
      <c r="B79" s="4">
        <v>3.8442896373535973E-3</v>
      </c>
      <c r="C79" s="4">
        <v>1.017622232825228E-2</v>
      </c>
    </row>
    <row r="80" spans="1:3" ht="14.25" x14ac:dyDescent="0.15">
      <c r="A80" s="19">
        <v>1.58</v>
      </c>
      <c r="B80" s="4">
        <v>4.0141783747945645E-3</v>
      </c>
      <c r="C80" s="4">
        <v>1.0625934947839259E-2</v>
      </c>
    </row>
    <row r="81" spans="1:3" ht="14.25" x14ac:dyDescent="0.15">
      <c r="A81" s="19">
        <v>1.6</v>
      </c>
      <c r="B81" s="4">
        <v>4.1914946695349254E-3</v>
      </c>
      <c r="C81" s="4">
        <v>1.1095309060592629E-2</v>
      </c>
    </row>
    <row r="82" spans="1:3" ht="14.25" x14ac:dyDescent="0.15">
      <c r="A82" s="19">
        <v>1.62</v>
      </c>
      <c r="B82" s="4">
        <v>4.3765559745488824E-3</v>
      </c>
      <c r="C82" s="4">
        <v>1.1585184996547067E-2</v>
      </c>
    </row>
    <row r="83" spans="1:3" ht="14.25" x14ac:dyDescent="0.15">
      <c r="A83" s="19">
        <v>1.6400000000000001</v>
      </c>
      <c r="B83" s="4">
        <v>4.5696926487388181E-3</v>
      </c>
      <c r="C83" s="4">
        <v>1.2096437249030567E-2</v>
      </c>
    </row>
    <row r="84" spans="1:3" ht="14.25" x14ac:dyDescent="0.15">
      <c r="A84" s="19">
        <v>1.6600000000000001</v>
      </c>
      <c r="B84" s="4">
        <v>4.7712484208485319E-3</v>
      </c>
      <c r="C84" s="4">
        <v>1.2629975702689578E-2</v>
      </c>
    </row>
    <row r="85" spans="1:3" ht="14.25" x14ac:dyDescent="0.15">
      <c r="A85" s="19">
        <v>1.6800000000000002</v>
      </c>
      <c r="B85" s="4">
        <v>4.9815808642975851E-3</v>
      </c>
      <c r="C85" s="4">
        <v>1.3186746890423382E-2</v>
      </c>
    </row>
    <row r="86" spans="1:3" ht="14.25" x14ac:dyDescent="0.15">
      <c r="A86" s="19">
        <v>1.7000000000000002</v>
      </c>
      <c r="B86" s="4">
        <v>5.2010618825928832E-3</v>
      </c>
      <c r="C86" s="4">
        <v>1.3767735278317506E-2</v>
      </c>
    </row>
    <row r="87" spans="1:3" ht="14.25" x14ac:dyDescent="0.15">
      <c r="A87" s="19">
        <v>1.7200000000000002</v>
      </c>
      <c r="B87" s="4">
        <v>5.430078204890893E-3</v>
      </c>
      <c r="C87" s="4">
        <v>1.437396457744689E-2</v>
      </c>
    </row>
    <row r="88" spans="1:3" ht="14.25" x14ac:dyDescent="0.15">
      <c r="A88" s="19">
        <v>1.7400000000000002</v>
      </c>
      <c r="B88" s="4">
        <v>5.6690318911924347E-3</v>
      </c>
      <c r="C88" s="4">
        <v>1.5006499081177438E-2</v>
      </c>
    </row>
    <row r="89" spans="1:3" ht="14.25" x14ac:dyDescent="0.15">
      <c r="A89" s="19">
        <v>1.7599999999999998</v>
      </c>
      <c r="B89" s="4">
        <v>5.9183408465505946E-3</v>
      </c>
      <c r="C89" s="4">
        <v>1.566644502632621E-2</v>
      </c>
    </row>
    <row r="90" spans="1:3" ht="14.25" x14ac:dyDescent="0.15">
      <c r="A90" s="19">
        <v>1.7799999999999998</v>
      </c>
      <c r="B90" s="4">
        <v>6.1784393435617155E-3</v>
      </c>
      <c r="C90" s="4">
        <v>1.6354951976247784E-2</v>
      </c>
    </row>
    <row r="91" spans="1:3" ht="14.25" x14ac:dyDescent="0.15">
      <c r="A91" s="19">
        <v>1.7999999999999998</v>
      </c>
      <c r="B91" s="4">
        <v>6.4497785522866545E-3</v>
      </c>
      <c r="C91" s="4">
        <v>1.707321422358923E-2</v>
      </c>
    </row>
    <row r="92" spans="1:3" ht="14.25" x14ac:dyDescent="0.15">
      <c r="A92" s="19">
        <v>1.8199999999999998</v>
      </c>
      <c r="B92" s="4">
        <v>6.7328270766159083E-3</v>
      </c>
      <c r="C92" s="4">
        <v>1.7822472210102715E-2</v>
      </c>
    </row>
    <row r="93" spans="1:3" ht="14.25" x14ac:dyDescent="0.15">
      <c r="A93" s="19">
        <v>1.8399999999999999</v>
      </c>
      <c r="B93" s="4">
        <v>7.0280714959455289E-3</v>
      </c>
      <c r="C93" s="4">
        <v>1.8604013960516256E-2</v>
      </c>
    </row>
    <row r="94" spans="1:3" ht="14.25" x14ac:dyDescent="0.15">
      <c r="A94" s="19">
        <v>1.8599999999999999</v>
      </c>
      <c r="B94" s="4">
        <v>7.336016910870301E-3</v>
      </c>
      <c r="C94" s="4">
        <v>1.9419176527038593E-2</v>
      </c>
    </row>
    <row r="95" spans="1:3" ht="14.25" x14ac:dyDescent="0.15">
      <c r="A95" s="19">
        <v>1.88</v>
      </c>
      <c r="B95" s="4">
        <v>7.6571874914261595E-3</v>
      </c>
      <c r="C95" s="4">
        <v>2.0269347440612151E-2</v>
      </c>
    </row>
    <row r="96" spans="1:3" ht="14.25" x14ac:dyDescent="0.15">
      <c r="A96" s="19">
        <v>1.9</v>
      </c>
      <c r="B96" s="4">
        <v>7.9921270262233671E-3</v>
      </c>
      <c r="C96" s="4">
        <v>2.1155966164523945E-2</v>
      </c>
    </row>
    <row r="97" spans="1:3" ht="14.25" x14ac:dyDescent="0.15">
      <c r="A97" s="19">
        <v>1.92</v>
      </c>
      <c r="B97" s="4">
        <v>8.3413994706051445E-3</v>
      </c>
      <c r="C97" s="4">
        <v>2.2080525545436734E-2</v>
      </c>
    </row>
    <row r="98" spans="1:3" ht="14.25" x14ac:dyDescent="0.15">
      <c r="A98" s="19">
        <v>1.94</v>
      </c>
      <c r="B98" s="4">
        <v>8.7055894917420495E-3</v>
      </c>
      <c r="C98" s="4">
        <v>2.3044573256308827E-2</v>
      </c>
    </row>
    <row r="99" spans="1:3" ht="14.25" x14ac:dyDescent="0.15">
      <c r="A99" s="19">
        <v>1.96</v>
      </c>
      <c r="B99" s="4">
        <v>9.0853030083291094E-3</v>
      </c>
      <c r="C99" s="4">
        <v>2.4049713225026803E-2</v>
      </c>
    </row>
    <row r="100" spans="1:3" ht="14.25" x14ac:dyDescent="0.15">
      <c r="A100" s="19">
        <v>1.98</v>
      </c>
      <c r="B100" s="4">
        <v>9.4811677222900008E-3</v>
      </c>
      <c r="C100" s="4">
        <v>2.5097607041880094E-2</v>
      </c>
    </row>
    <row r="101" spans="1:3" ht="14.25" x14ac:dyDescent="0.15">
      <c r="A101" s="19">
        <v>2</v>
      </c>
      <c r="B101" s="4">
        <v>9.8938336396084629E-3</v>
      </c>
      <c r="C101" s="4">
        <v>2.6189975338254269E-2</v>
      </c>
    </row>
    <row r="102" spans="1:3" ht="14.25" x14ac:dyDescent="0.15">
      <c r="A102" s="19">
        <v>2.02</v>
      </c>
      <c r="B102" s="4">
        <v>1.0323973577101358E-2</v>
      </c>
      <c r="C102" s="4">
        <v>2.732859912811041E-2</v>
      </c>
    </row>
    <row r="103" spans="1:3" ht="14.25" x14ac:dyDescent="0.15">
      <c r="A103" s="19">
        <v>2.04</v>
      </c>
      <c r="B103" s="4">
        <v>1.0772283651618982E-2</v>
      </c>
      <c r="C103" s="4">
        <v>2.8515321102947674E-2</v>
      </c>
    </row>
    <row r="104" spans="1:3" ht="14.25" x14ac:dyDescent="0.15">
      <c r="A104" s="19">
        <v>2.06</v>
      </c>
      <c r="B104" s="4">
        <v>1.1239483747804584E-2</v>
      </c>
      <c r="C104" s="4">
        <v>2.9752046870009912E-2</v>
      </c>
    </row>
    <row r="105" spans="1:3" ht="14.25" x14ac:dyDescent="0.15">
      <c r="A105" s="19">
        <v>2.08</v>
      </c>
      <c r="B105" s="4">
        <v>1.172631796016713E-2</v>
      </c>
      <c r="C105" s="4">
        <v>3.1040746122496844E-2</v>
      </c>
    </row>
    <row r="106" spans="1:3" ht="14.25" x14ac:dyDescent="0.15">
      <c r="A106" s="19">
        <v>2.1</v>
      </c>
      <c r="B106" s="4">
        <v>1.2233555004816203E-2</v>
      </c>
      <c r="C106" s="4">
        <v>3.2383453729467881E-2</v>
      </c>
    </row>
    <row r="107" spans="1:3" ht="14.25" x14ac:dyDescent="0.15">
      <c r="A107" s="19">
        <v>2.12</v>
      </c>
      <c r="B107" s="4">
        <v>1.2761988595776331E-2</v>
      </c>
      <c r="C107" s="4">
        <v>3.3782270731984067E-2</v>
      </c>
    </row>
    <row r="108" spans="1:3" ht="14.25" x14ac:dyDescent="0.15">
      <c r="A108" s="19">
        <v>2.1399999999999997</v>
      </c>
      <c r="B108" s="4">
        <v>1.3312437780338169E-2</v>
      </c>
      <c r="C108" s="4">
        <v>3.5239365230816493E-2</v>
      </c>
    </row>
    <row r="109" spans="1:3" ht="14.25" x14ac:dyDescent="0.15">
      <c r="A109" s="19">
        <v>2.16</v>
      </c>
      <c r="B109" s="4">
        <v>1.3885747227415533E-2</v>
      </c>
      <c r="C109" s="4">
        <v>3.6756973149756449E-2</v>
      </c>
    </row>
    <row r="110" spans="1:3" ht="14.25" x14ac:dyDescent="0.15">
      <c r="A110" s="19">
        <v>2.1799999999999997</v>
      </c>
      <c r="B110" s="4">
        <v>1.4482787462359892E-2</v>
      </c>
      <c r="C110" s="4">
        <v>3.8337398857193061E-2</v>
      </c>
    </row>
    <row r="111" spans="1:3" ht="14.25" x14ac:dyDescent="0.15">
      <c r="A111" s="19">
        <v>2.2000000000000002</v>
      </c>
      <c r="B111" s="4">
        <v>1.5104455041136675E-2</v>
      </c>
      <c r="C111" s="4">
        <v>3.998301562717551E-2</v>
      </c>
    </row>
    <row r="112" spans="1:3" ht="14.25" x14ac:dyDescent="0.15">
      <c r="A112" s="19">
        <v>2.2199999999999998</v>
      </c>
      <c r="B112" s="4">
        <v>1.5751672656191814E-2</v>
      </c>
      <c r="C112" s="4">
        <v>4.1696265919652496E-2</v>
      </c>
    </row>
    <row r="113" spans="1:3" ht="14.25" x14ac:dyDescent="0.15">
      <c r="A113" s="19">
        <v>2.2400000000000002</v>
      </c>
      <c r="B113" s="4">
        <v>1.6425389165730796E-2</v>
      </c>
      <c r="C113" s="4">
        <v>4.3479661457976798E-2</v>
      </c>
    </row>
    <row r="114" spans="1:3" ht="14.25" x14ac:dyDescent="0.15">
      <c r="A114" s="19">
        <v>2.2599999999999998</v>
      </c>
      <c r="B114" s="4">
        <v>1.7126579537498743E-2</v>
      </c>
      <c r="C114" s="4">
        <v>4.5335783080085519E-2</v>
      </c>
    </row>
    <row r="115" spans="1:3" ht="14.25" x14ac:dyDescent="0.15">
      <c r="A115" s="19">
        <v>2.2800000000000002</v>
      </c>
      <c r="B115" s="4">
        <v>1.7856244697487669E-2</v>
      </c>
      <c r="C115" s="4">
        <v>4.726728033801289E-2</v>
      </c>
    </row>
    <row r="116" spans="1:3" ht="14.25" x14ac:dyDescent="0.15">
      <c r="A116" s="19">
        <v>2.2999999999999998</v>
      </c>
      <c r="B116" s="4">
        <v>1.8615411273309446E-2</v>
      </c>
      <c r="C116" s="4">
        <v>4.9276870818572675E-2</v>
      </c>
    </row>
    <row r="117" spans="1:3" ht="14.25" x14ac:dyDescent="0.15">
      <c r="A117" s="19">
        <v>2.3200000000000003</v>
      </c>
      <c r="B117" s="4">
        <v>1.9405131221260381E-2</v>
      </c>
      <c r="C117" s="4">
        <v>5.1367339156160458E-2</v>
      </c>
    </row>
    <row r="118" spans="1:3" ht="14.25" x14ac:dyDescent="0.15">
      <c r="A118" s="19">
        <v>2.34</v>
      </c>
      <c r="B118" s="4">
        <v>2.0226481325370017E-2</v>
      </c>
      <c r="C118" s="4">
        <v>5.3541535706685357E-2</v>
      </c>
    </row>
    <row r="119" spans="1:3" ht="14.25" x14ac:dyDescent="0.15">
      <c r="A119" s="19">
        <v>2.3600000000000003</v>
      </c>
      <c r="B119" s="4">
        <v>2.108056255597443E-2</v>
      </c>
      <c r="C119" s="4">
        <v>5.5802374849648818E-2</v>
      </c>
    </row>
    <row r="120" spans="1:3" ht="14.25" x14ac:dyDescent="0.15">
      <c r="A120" s="19">
        <v>2.38</v>
      </c>
      <c r="B120" s="4">
        <v>2.1968499274588701E-2</v>
      </c>
      <c r="C120" s="4">
        <v>5.8152832883361878E-2</v>
      </c>
    </row>
    <row r="121" spans="1:3" ht="14.25" x14ac:dyDescent="0.15">
      <c r="A121" s="19">
        <v>2.4</v>
      </c>
      <c r="B121" s="4">
        <v>2.2891438271078188E-2</v>
      </c>
      <c r="C121" s="4">
        <v>6.0595945476240413E-2</v>
      </c>
    </row>
    <row r="122" spans="1:3" ht="14.25" x14ac:dyDescent="0.15">
      <c r="A122" s="19">
        <v>2.42</v>
      </c>
      <c r="B122" s="4">
        <v>2.3850547618350253E-2</v>
      </c>
      <c r="C122" s="4">
        <v>6.3134804635058717E-2</v>
      </c>
    </row>
    <row r="123" spans="1:3" ht="14.25" x14ac:dyDescent="0.15">
      <c r="A123" s="19">
        <v>2.44</v>
      </c>
      <c r="B123" s="4">
        <v>2.484701532901492E-2</v>
      </c>
      <c r="C123" s="4">
        <v>6.5772555148994702E-2</v>
      </c>
    </row>
    <row r="124" spans="1:3" ht="14.25" x14ac:dyDescent="0.15">
      <c r="A124" s="19">
        <v>2.46</v>
      </c>
      <c r="B124" s="4">
        <v>2.588204779770148E-2</v>
      </c>
      <c r="C124" s="4">
        <v>6.8512390466284934E-2</v>
      </c>
    </row>
    <row r="125" spans="1:3" ht="14.25" x14ac:dyDescent="0.15">
      <c r="A125" s="19">
        <v>2.48</v>
      </c>
      <c r="B125" s="4">
        <v>2.6956868011979798E-2</v>
      </c>
      <c r="C125" s="4">
        <v>7.1357547958352918E-2</v>
      </c>
    </row>
    <row r="126" spans="1:3" ht="14.25" x14ac:dyDescent="0.15">
      <c r="A126" s="19">
        <v>2.5</v>
      </c>
      <c r="B126" s="4">
        <v>2.8072713514130432E-2</v>
      </c>
      <c r="C126" s="4">
        <v>7.4311303524409067E-2</v>
      </c>
    </row>
    <row r="127" spans="1:3" ht="14.25" x14ac:dyDescent="0.15">
      <c r="A127" s="19">
        <v>2.52</v>
      </c>
      <c r="B127" s="4">
        <v>2.9230834095348896E-2</v>
      </c>
      <c r="C127" s="4">
        <v>7.7376965487776853E-2</v>
      </c>
    </row>
    <row r="128" spans="1:3" ht="14.25" x14ac:dyDescent="0.15">
      <c r="A128" s="19">
        <v>2.54</v>
      </c>
      <c r="B128" s="4">
        <v>3.0432489203372628E-2</v>
      </c>
      <c r="C128" s="4">
        <v>8.0557867733619976E-2</v>
      </c>
    </row>
    <row r="129" spans="1:3" ht="14.25" x14ac:dyDescent="0.15">
      <c r="A129" s="19">
        <v>2.56</v>
      </c>
      <c r="B129" s="4">
        <v>3.1678945043999339E-2</v>
      </c>
      <c r="C129" s="4">
        <v>8.385736203636919E-2</v>
      </c>
    </row>
    <row r="130" spans="1:3" ht="14.25" x14ac:dyDescent="0.15">
      <c r="A130" s="19">
        <v>2.58</v>
      </c>
      <c r="B130" s="4">
        <v>3.2971471356542256E-2</v>
      </c>
      <c r="C130" s="4">
        <v>8.7278809524027084E-2</v>
      </c>
    </row>
    <row r="131" spans="1:3" ht="14.25" x14ac:dyDescent="0.15">
      <c r="A131" s="19">
        <v>2.6</v>
      </c>
      <c r="B131" s="4">
        <v>3.4311337842960025E-2</v>
      </c>
      <c r="C131" s="4">
        <v>9.082557122571501E-2</v>
      </c>
    </row>
    <row r="132" spans="1:3" ht="14.25" x14ac:dyDescent="0.15">
      <c r="A132" s="19">
        <v>2.62</v>
      </c>
      <c r="B132" s="4">
        <v>3.5699810230231777E-2</v>
      </c>
      <c r="C132" s="4">
        <v>9.4500997648382573E-2</v>
      </c>
    </row>
    <row r="133" spans="1:3" ht="14.25" x14ac:dyDescent="0.15">
      <c r="A133" s="19">
        <v>2.6399999999999997</v>
      </c>
      <c r="B133" s="4">
        <v>3.7138145945543197E-2</v>
      </c>
      <c r="C133" s="4">
        <v>9.8308417328589276E-2</v>
      </c>
    </row>
    <row r="134" spans="1:3" ht="14.25" x14ac:dyDescent="0.15">
      <c r="A134" s="19">
        <v>2.66</v>
      </c>
      <c r="B134" s="4">
        <v>3.8627589384037257E-2</v>
      </c>
      <c r="C134" s="4">
        <v>0.10225112430576337</v>
      </c>
    </row>
    <row r="135" spans="1:3" ht="14.25" x14ac:dyDescent="0.15">
      <c r="A135" s="19">
        <v>2.6799999999999997</v>
      </c>
      <c r="B135" s="4">
        <v>4.016936674929026E-2</v>
      </c>
      <c r="C135" s="4">
        <v>0.10633236446442171</v>
      </c>
    </row>
    <row r="136" spans="1:3" ht="14.25" x14ac:dyDescent="0.15">
      <c r="A136" s="19">
        <v>2.7</v>
      </c>
      <c r="B136" s="4">
        <v>4.1764680447333863E-2</v>
      </c>
      <c r="C136" s="4">
        <v>0.11055532069458068</v>
      </c>
    </row>
    <row r="137" spans="1:3" ht="14.25" x14ac:dyDescent="0.15">
      <c r="A137" s="19">
        <v>2.7199999999999998</v>
      </c>
      <c r="B137" s="4">
        <v>4.3414703015988841E-2</v>
      </c>
      <c r="C137" s="4">
        <v>0.11492309682209065</v>
      </c>
    </row>
    <row r="138" spans="1:3" ht="14.25" x14ac:dyDescent="0.15">
      <c r="A138" s="19">
        <v>2.74</v>
      </c>
      <c r="B138" s="4">
        <v>4.5120570572542956E-2</v>
      </c>
      <c r="C138" s="4">
        <v>0.11943870026397836</v>
      </c>
    </row>
    <row r="139" spans="1:3" ht="14.25" x14ac:dyDescent="0.15">
      <c r="A139" s="19">
        <v>2.76</v>
      </c>
      <c r="B139" s="4">
        <v>4.6883375764431252E-2</v>
      </c>
      <c r="C139" s="4">
        <v>0.12410502336818695</v>
      </c>
    </row>
    <row r="140" spans="1:3" ht="14.25" x14ac:dyDescent="0.15">
      <c r="A140" s="19">
        <v>2.7800000000000002</v>
      </c>
      <c r="B140" s="4">
        <v>4.8704160209598293E-2</v>
      </c>
      <c r="C140" s="4">
        <v>0.12892482340245243</v>
      </c>
    </row>
    <row r="141" spans="1:3" ht="14.25" x14ac:dyDescent="0.15">
      <c r="A141" s="19">
        <v>2.8</v>
      </c>
      <c r="B141" s="4">
        <v>5.0583906415683381E-2</v>
      </c>
      <c r="C141" s="4">
        <v>0.13390070116357208</v>
      </c>
    </row>
    <row r="142" spans="1:3" ht="14.25" x14ac:dyDescent="0.15">
      <c r="A142" s="19">
        <v>2.8200000000000003</v>
      </c>
      <c r="B142" s="4">
        <v>5.2523529170104624E-2</v>
      </c>
      <c r="C142" s="4">
        <v>0.13903507818608887</v>
      </c>
    </row>
    <row r="143" spans="1:3" ht="14.25" x14ac:dyDescent="0.15">
      <c r="A143" s="19">
        <v>2.84</v>
      </c>
      <c r="B143" s="4">
        <v>5.4523866396573632E-2</v>
      </c>
      <c r="C143" s="4">
        <v>0.14433017253856359</v>
      </c>
    </row>
    <row r="144" spans="1:3" ht="14.25" x14ac:dyDescent="0.15">
      <c r="A144" s="19">
        <v>2.8600000000000003</v>
      </c>
      <c r="B144" s="4">
        <v>5.6585669477580036E-2</v>
      </c>
      <c r="C144" s="4">
        <v>0.14978797320621576</v>
      </c>
    </row>
    <row r="145" spans="1:3" ht="14.25" x14ac:dyDescent="0.15">
      <c r="A145" s="19">
        <v>2.88</v>
      </c>
      <c r="B145" s="4">
        <v>5.8709593046989583E-2</v>
      </c>
      <c r="C145" s="4">
        <v>0.15541021307090125</v>
      </c>
    </row>
    <row r="146" spans="1:3" ht="14.25" x14ac:dyDescent="0.15">
      <c r="A146" s="19">
        <v>2.9</v>
      </c>
      <c r="B146" s="4">
        <v>6.0896184262127444E-2</v>
      </c>
      <c r="C146" s="4">
        <v>0.16119834051323514</v>
      </c>
    </row>
    <row r="147" spans="1:3" ht="14.25" x14ac:dyDescent="0.15">
      <c r="A147" s="19">
        <v>2.92</v>
      </c>
      <c r="B147" s="4">
        <v>6.3145871570605069E-2</v>
      </c>
      <c r="C147" s="4">
        <v>0.16715348967724963</v>
      </c>
    </row>
    <row r="148" spans="1:3" ht="14.25" x14ac:dyDescent="0.15">
      <c r="A148" s="19">
        <v>2.94</v>
      </c>
      <c r="B148" s="4">
        <v>6.5458952993714223E-2</v>
      </c>
      <c r="C148" s="4">
        <v>0.17327644945535642</v>
      </c>
    </row>
    <row r="149" spans="1:3" ht="14.25" x14ac:dyDescent="0.15">
      <c r="A149" s="19">
        <v>2.96</v>
      </c>
      <c r="B149" s="4">
        <v>6.7835583955475731E-2</v>
      </c>
      <c r="C149" s="4">
        <v>0.17956763127061171</v>
      </c>
    </row>
    <row r="150" spans="1:3" ht="14.25" x14ac:dyDescent="0.15">
      <c r="A150" s="19">
        <v>2.98</v>
      </c>
      <c r="B150" s="4">
        <v>7.0275764694398252E-2</v>
      </c>
      <c r="C150" s="4">
        <v>0.18602703575437182</v>
      </c>
    </row>
    <row r="151" spans="1:3" ht="14.25" x14ac:dyDescent="0.15">
      <c r="A151" s="19">
        <v>3</v>
      </c>
      <c r="B151" s="4">
        <v>7.2779327303672481E-2</v>
      </c>
      <c r="C151" s="4">
        <v>0.19265421844038094</v>
      </c>
    </row>
    <row r="152" spans="1:3" ht="14.25" x14ac:dyDescent="0.15">
      <c r="A152" s="19">
        <v>3.02</v>
      </c>
      <c r="B152" s="4">
        <v>7.534592245488235E-2</v>
      </c>
      <c r="C152" s="4">
        <v>0.19944825462109536</v>
      </c>
    </row>
    <row r="153" spans="1:3" ht="14.25" x14ac:dyDescent="0.15">
      <c r="A153" s="19">
        <v>3.04</v>
      </c>
      <c r="B153" s="4">
        <v>7.7975005870324271E-2</v>
      </c>
      <c r="C153" s="4">
        <v>0.20640770353854876</v>
      </c>
    </row>
    <row r="154" spans="1:3" ht="14.25" x14ac:dyDescent="0.15">
      <c r="A154" s="19">
        <v>3.06</v>
      </c>
      <c r="B154" s="4">
        <v>8.0665824619645665E-2</v>
      </c>
      <c r="C154" s="4">
        <v>0.21353057211017235</v>
      </c>
    </row>
    <row r="155" spans="1:3" ht="14.25" x14ac:dyDescent="0.15">
      <c r="A155" s="19">
        <v>3.08</v>
      </c>
      <c r="B155" s="4">
        <v>8.3417403327669171E-2</v>
      </c>
      <c r="C155" s="4">
        <v>0.22081427841951484</v>
      </c>
    </row>
    <row r="156" spans="1:3" ht="14.25" x14ac:dyDescent="0.15">
      <c r="A156" s="19">
        <v>3.1</v>
      </c>
      <c r="B156" s="4">
        <v>8.6228530391879527E-2</v>
      </c>
      <c r="C156" s="4">
        <v>0.22825561523254034</v>
      </c>
    </row>
    <row r="157" spans="1:3" ht="14.25" x14ac:dyDescent="0.15">
      <c r="A157" s="19">
        <v>3.12</v>
      </c>
      <c r="B157" s="4">
        <v>8.9097744319997452E-2</v>
      </c>
      <c r="C157" s="4">
        <v>0.23585071383180867</v>
      </c>
    </row>
    <row r="158" spans="1:3" ht="14.25" x14ac:dyDescent="0.15">
      <c r="A158" s="19">
        <v>3.14</v>
      </c>
      <c r="B158" s="4">
        <v>9.2023320310215984E-2</v>
      </c>
      <c r="C158" s="4">
        <v>0.2435950084930078</v>
      </c>
    </row>
    <row r="159" spans="1:3" ht="14.25" x14ac:dyDescent="0.15">
      <c r="A159" s="19">
        <v>3.16</v>
      </c>
      <c r="B159" s="4">
        <v>9.5003257208864086E-2</v>
      </c>
      <c r="C159" s="4">
        <v>0.25148320196057417</v>
      </c>
    </row>
    <row r="160" spans="1:3" ht="14.25" x14ac:dyDescent="0.15">
      <c r="A160" s="19">
        <v>3.18</v>
      </c>
      <c r="B160" s="4">
        <v>9.8035264992299295E-2</v>
      </c>
      <c r="C160" s="4">
        <v>0.25950923231100015</v>
      </c>
    </row>
    <row r="161" spans="1:3" ht="14.25" x14ac:dyDescent="0.15">
      <c r="A161" s="19">
        <v>3.2</v>
      </c>
      <c r="B161" s="4">
        <v>0.10111675293149847</v>
      </c>
      <c r="C161" s="4">
        <v>0.26766624162331237</v>
      </c>
    </row>
    <row r="162" spans="1:3" ht="14.25" x14ac:dyDescent="0.15">
      <c r="A162" s="19">
        <v>3.2199999999999998</v>
      </c>
      <c r="B162" s="4">
        <v>0.10424481860886231</v>
      </c>
      <c r="C162" s="4">
        <v>0.27594654690544573</v>
      </c>
    </row>
    <row r="163" spans="1:3" ht="14.25" x14ac:dyDescent="0.15">
      <c r="A163" s="19">
        <v>3.24</v>
      </c>
      <c r="B163" s="4">
        <v>0.10741623796690776</v>
      </c>
      <c r="C163" s="4">
        <v>0.28434161375212857</v>
      </c>
    </row>
    <row r="164" spans="1:3" ht="14.25" x14ac:dyDescent="0.15">
      <c r="A164" s="19">
        <v>3.26</v>
      </c>
      <c r="B164" s="4">
        <v>0.11062745657748795</v>
      </c>
      <c r="C164" s="4">
        <v>0.29284203323362762</v>
      </c>
    </row>
    <row r="165" spans="1:3" ht="14.25" x14ac:dyDescent="0.15">
      <c r="A165" s="19">
        <v>3.2800000000000002</v>
      </c>
      <c r="B165" s="4">
        <v>0.11387458232763548</v>
      </c>
      <c r="C165" s="4">
        <v>0.30143750253443746</v>
      </c>
    </row>
    <row r="166" spans="1:3" ht="14.25" x14ac:dyDescent="0.15">
      <c r="A166" s="19">
        <v>3.3</v>
      </c>
      <c r="B166" s="4">
        <v>0.11715337972373548</v>
      </c>
      <c r="C166" s="4">
        <v>0.31011680987585233</v>
      </c>
    </row>
    <row r="167" spans="1:3" ht="14.25" x14ac:dyDescent="0.15">
      <c r="A167" s="19">
        <v>3.32</v>
      </c>
      <c r="B167" s="4">
        <v>0.1204592660191425</v>
      </c>
      <c r="C167" s="4">
        <v>0.31886782426537763</v>
      </c>
    </row>
    <row r="168" spans="1:3" ht="14.25" x14ac:dyDescent="0.15">
      <c r="A168" s="19">
        <v>3.34</v>
      </c>
      <c r="B168" s="4">
        <v>0.12378730937121536</v>
      </c>
      <c r="C168" s="4">
        <v>0.32767749061821499</v>
      </c>
    </row>
    <row r="169" spans="1:3" ht="14.25" x14ac:dyDescent="0.15">
      <c r="A169" s="19">
        <v>3.36</v>
      </c>
      <c r="B169" s="4">
        <v>0.12713222923169556</v>
      </c>
      <c r="C169" s="4">
        <v>0.33653183079063376</v>
      </c>
    </row>
    <row r="170" spans="1:3" ht="14.25" x14ac:dyDescent="0.15">
      <c r="A170" s="19">
        <v>3.38</v>
      </c>
      <c r="B170" s="4">
        <v>0.13048839916905899</v>
      </c>
      <c r="C170" s="4">
        <v>0.34541595105102024</v>
      </c>
    </row>
    <row r="171" spans="1:3" ht="14.25" x14ac:dyDescent="0.15">
      <c r="A171" s="19">
        <v>3.4</v>
      </c>
      <c r="B171" s="4">
        <v>0.13384985231261823</v>
      </c>
      <c r="C171" s="4">
        <v>0.35431405649096553</v>
      </c>
    </row>
    <row r="172" spans="1:3" ht="14.25" x14ac:dyDescent="0.15">
      <c r="A172" s="19">
        <v>3.42</v>
      </c>
      <c r="B172" s="4">
        <v>0.13721028959544454</v>
      </c>
      <c r="C172" s="4">
        <v>0.36320947284511135</v>
      </c>
    </row>
    <row r="173" spans="1:3" ht="14.25" x14ac:dyDescent="0.15">
      <c r="A173" s="19">
        <v>3.44</v>
      </c>
      <c r="B173" s="4">
        <v>0.14056309095640093</v>
      </c>
      <c r="C173" s="4">
        <v>0.3720846761440611</v>
      </c>
    </row>
    <row r="174" spans="1:3" ht="14.25" x14ac:dyDescent="0.15">
      <c r="A174" s="19">
        <v>3.46</v>
      </c>
      <c r="B174" s="4">
        <v>0.14390132964053437</v>
      </c>
      <c r="C174" s="4">
        <v>0.38092133056896016</v>
      </c>
    </row>
    <row r="175" spans="1:3" ht="14.25" x14ac:dyDescent="0.15">
      <c r="A175" s="19">
        <v>3.48</v>
      </c>
      <c r="B175" s="4">
        <v>0.14721778971168015</v>
      </c>
      <c r="C175" s="4">
        <v>0.38970033480912541</v>
      </c>
    </row>
    <row r="176" spans="1:3" ht="14.25" x14ac:dyDescent="0.15">
      <c r="A176" s="19">
        <v>3.5</v>
      </c>
      <c r="B176" s="4">
        <v>0.15050498686136612</v>
      </c>
      <c r="C176" s="4">
        <v>0.39840187714531355</v>
      </c>
    </row>
    <row r="177" spans="1:3" ht="14.25" x14ac:dyDescent="0.15">
      <c r="A177" s="19">
        <v>3.52</v>
      </c>
      <c r="B177" s="4">
        <v>0.15375519256404713</v>
      </c>
      <c r="C177" s="4">
        <v>0.40700549939106195</v>
      </c>
    </row>
    <row r="178" spans="1:3" ht="14.25" x14ac:dyDescent="0.15">
      <c r="A178" s="19">
        <v>3.54</v>
      </c>
      <c r="B178" s="4">
        <v>0.1569604615905579</v>
      </c>
      <c r="C178" s="4">
        <v>0.41549016972357317</v>
      </c>
    </row>
    <row r="179" spans="1:3" ht="14.25" x14ac:dyDescent="0.15">
      <c r="A179" s="19">
        <v>3.56</v>
      </c>
      <c r="B179" s="4">
        <v>0.1601126628497461</v>
      </c>
      <c r="C179" s="4">
        <v>0.42383436432462773</v>
      </c>
    </row>
    <row r="180" spans="1:3" ht="14.25" x14ac:dyDescent="0.15">
      <c r="A180" s="19">
        <v>3.58</v>
      </c>
      <c r="B180" s="4">
        <v>0.16320351348298284</v>
      </c>
      <c r="C180" s="4">
        <v>0.43201615763219153</v>
      </c>
    </row>
    <row r="181" spans="1:3" ht="14.25" x14ac:dyDescent="0.15">
      <c r="A181" s="19">
        <v>3.6</v>
      </c>
      <c r="B181" s="4">
        <v>0.16622461608821015</v>
      </c>
      <c r="C181" s="4">
        <v>0.44001332087622302</v>
      </c>
    </row>
    <row r="182" spans="1:3" ht="14.25" x14ac:dyDescent="0.15">
      <c r="A182" s="19">
        <v>3.62</v>
      </c>
      <c r="B182" s="4">
        <v>0.16916749890005944</v>
      </c>
      <c r="C182" s="4">
        <v>0.44780342843949866</v>
      </c>
    </row>
    <row r="183" spans="1:3" ht="14.25" x14ac:dyDescent="0.15">
      <c r="A183" s="19">
        <v>3.64</v>
      </c>
      <c r="B183" s="4">
        <v>0.17202365870118924</v>
      </c>
      <c r="C183" s="4">
        <v>0.45536397144825125</v>
      </c>
    </row>
    <row r="184" spans="1:3" ht="14.25" x14ac:dyDescent="0.15">
      <c r="A184" s="19">
        <v>3.66</v>
      </c>
      <c r="B184" s="4">
        <v>0.17478460618825231</v>
      </c>
      <c r="C184" s="4">
        <v>0.46267247786045912</v>
      </c>
    </row>
    <row r="185" spans="1:3" ht="14.25" x14ac:dyDescent="0.15">
      <c r="A185" s="19">
        <v>3.68</v>
      </c>
      <c r="B185" s="4">
        <v>0.17744191346485372</v>
      </c>
      <c r="C185" s="4">
        <v>0.46970663818449593</v>
      </c>
    </row>
    <row r="186" spans="1:3" ht="14.25" x14ac:dyDescent="0.15">
      <c r="A186" s="19">
        <v>3.7</v>
      </c>
      <c r="B186" s="4">
        <v>0.17998726328458081</v>
      </c>
      <c r="C186" s="4">
        <v>0.47644443583039625</v>
      </c>
    </row>
    <row r="187" spans="1:3" ht="14.25" x14ac:dyDescent="0.15">
      <c r="A187" s="19">
        <v>3.7199999999999998</v>
      </c>
      <c r="B187" s="4">
        <v>0.18241249962084288</v>
      </c>
      <c r="C187" s="4">
        <v>0.48286428097332051</v>
      </c>
    </row>
    <row r="188" spans="1:3" ht="14.25" x14ac:dyDescent="0.15">
      <c r="A188" s="19">
        <v>3.74</v>
      </c>
      <c r="B188" s="4">
        <v>0.18470967909801392</v>
      </c>
      <c r="C188" s="4">
        <v>0.48894514669697686</v>
      </c>
    </row>
    <row r="189" spans="1:3" ht="14.25" x14ac:dyDescent="0.15">
      <c r="A189" s="19">
        <v>3.76</v>
      </c>
      <c r="B189" s="4">
        <v>0.18687112278139817</v>
      </c>
      <c r="C189" s="4">
        <v>0.49466670608688179</v>
      </c>
    </row>
    <row r="190" spans="1:3" ht="14.25" x14ac:dyDescent="0.15">
      <c r="A190" s="19">
        <v>3.78</v>
      </c>
      <c r="B190" s="4">
        <v>0.18888946779295568</v>
      </c>
      <c r="C190" s="4">
        <v>0.50000946886239095</v>
      </c>
    </row>
    <row r="191" spans="1:3" ht="14.25" x14ac:dyDescent="0.15">
      <c r="A191" s="19">
        <v>3.8</v>
      </c>
      <c r="B191" s="4">
        <v>0.19075771819656984</v>
      </c>
      <c r="C191" s="4">
        <v>0.50495491607513332</v>
      </c>
    </row>
    <row r="192" spans="1:3" ht="14.25" x14ac:dyDescent="0.15">
      <c r="A192" s="19">
        <v>3.82</v>
      </c>
      <c r="B192" s="4">
        <v>0.1924692945818387</v>
      </c>
      <c r="C192" s="4">
        <v>0.50948563136230729</v>
      </c>
    </row>
    <row r="193" spans="1:3" ht="14.25" x14ac:dyDescent="0.15">
      <c r="A193" s="19">
        <v>3.84</v>
      </c>
      <c r="B193" s="4">
        <v>0.19401808176969271</v>
      </c>
      <c r="C193" s="4">
        <v>0.51358542722826095</v>
      </c>
    </row>
    <row r="194" spans="1:3" ht="14.25" x14ac:dyDescent="0.15">
      <c r="A194" s="19">
        <v>3.86</v>
      </c>
      <c r="B194" s="4">
        <v>0.1953984740671611</v>
      </c>
      <c r="C194" s="4">
        <v>0.51723946483842276</v>
      </c>
    </row>
    <row r="195" spans="1:3" ht="14.25" x14ac:dyDescent="0.15">
      <c r="A195" s="19">
        <v>3.88</v>
      </c>
      <c r="B195" s="4">
        <v>0.19660541751270078</v>
      </c>
      <c r="C195" s="4">
        <v>0.52043436584694647</v>
      </c>
    </row>
    <row r="196" spans="1:3" ht="14.25" x14ac:dyDescent="0.15">
      <c r="A196" s="19">
        <v>3.9</v>
      </c>
      <c r="B196" s="4">
        <v>0.19763444857779094</v>
      </c>
      <c r="C196" s="4">
        <v>0.52315831484373554</v>
      </c>
    </row>
    <row r="197" spans="1:3" ht="14.25" x14ac:dyDescent="0.15">
      <c r="A197" s="19">
        <v>3.92</v>
      </c>
      <c r="B197" s="4">
        <v>0.19848172882485132</v>
      </c>
      <c r="C197" s="4">
        <v>0.52540115109744678</v>
      </c>
    </row>
    <row r="198" spans="1:3" ht="14.25" x14ac:dyDescent="0.15">
      <c r="A198" s="19">
        <v>3.94</v>
      </c>
      <c r="B198" s="4">
        <v>0.19914407506558973</v>
      </c>
      <c r="C198" s="4">
        <v>0.527154448387678</v>
      </c>
    </row>
    <row r="199" spans="1:3" ht="14.25" x14ac:dyDescent="0.15">
      <c r="A199" s="19">
        <v>3.96</v>
      </c>
      <c r="B199" s="4">
        <v>0.19961898461695718</v>
      </c>
      <c r="C199" s="4">
        <v>0.52841158186002812</v>
      </c>
    </row>
    <row r="200" spans="1:3" ht="14.25" x14ac:dyDescent="0.15">
      <c r="A200" s="19">
        <v>3.98</v>
      </c>
      <c r="B200" s="4">
        <v>0.19990465531311047</v>
      </c>
      <c r="C200" s="4">
        <v>0.52916778099977957</v>
      </c>
    </row>
    <row r="201" spans="1:3" ht="14.25" x14ac:dyDescent="0.15">
      <c r="A201" s="19">
        <v>4</v>
      </c>
      <c r="B201" s="4">
        <v>0.2</v>
      </c>
      <c r="C201" s="4">
        <v>0.52942016800053471</v>
      </c>
    </row>
    <row r="202" spans="1:3" ht="14.25" x14ac:dyDescent="0.15">
      <c r="A202" s="19">
        <v>4.0199999999999996</v>
      </c>
      <c r="B202" s="4">
        <v>0.19990465531311047</v>
      </c>
      <c r="C202" s="4">
        <v>0.52916778099977957</v>
      </c>
    </row>
    <row r="203" spans="1:3" ht="14.25" x14ac:dyDescent="0.15">
      <c r="A203" s="19">
        <v>4.04</v>
      </c>
      <c r="B203" s="4">
        <v>0.19961898461695718</v>
      </c>
      <c r="C203" s="4">
        <v>0.52841158186002812</v>
      </c>
    </row>
    <row r="204" spans="1:3" ht="14.25" x14ac:dyDescent="0.15">
      <c r="A204" s="19">
        <v>4.0599999999999996</v>
      </c>
      <c r="B204" s="4">
        <v>0.19914407506558973</v>
      </c>
      <c r="C204" s="4">
        <v>0.527154448387678</v>
      </c>
    </row>
    <row r="205" spans="1:3" ht="14.25" x14ac:dyDescent="0.15">
      <c r="A205" s="19">
        <v>4.08</v>
      </c>
      <c r="B205" s="4">
        <v>0.19848172882485132</v>
      </c>
      <c r="C205" s="4">
        <v>0.52540115109744678</v>
      </c>
    </row>
    <row r="206" spans="1:3" ht="14.25" x14ac:dyDescent="0.15">
      <c r="A206" s="19">
        <v>4.0999999999999996</v>
      </c>
      <c r="B206" s="4">
        <v>0.19763444857779094</v>
      </c>
      <c r="C206" s="4">
        <v>0.52315831484373554</v>
      </c>
    </row>
    <row r="207" spans="1:3" ht="14.25" x14ac:dyDescent="0.15">
      <c r="A207" s="19">
        <v>4.12</v>
      </c>
      <c r="B207" s="4">
        <v>0.19660541751270078</v>
      </c>
      <c r="C207" s="4">
        <v>0.52043436584694647</v>
      </c>
    </row>
    <row r="208" spans="1:3" ht="14.25" x14ac:dyDescent="0.15">
      <c r="A208" s="19">
        <v>4.1399999999999997</v>
      </c>
      <c r="B208" s="4">
        <v>0.1953984740671611</v>
      </c>
      <c r="C208" s="4">
        <v>0.51723946483842276</v>
      </c>
    </row>
    <row r="209" spans="1:3" ht="14.25" x14ac:dyDescent="0.15">
      <c r="A209" s="19">
        <v>4.16</v>
      </c>
      <c r="B209" s="4">
        <v>0.19401808176969271</v>
      </c>
      <c r="C209" s="4">
        <v>0.51358542722826095</v>
      </c>
    </row>
    <row r="210" spans="1:3" ht="14.25" x14ac:dyDescent="0.15">
      <c r="A210" s="19">
        <v>4.18</v>
      </c>
      <c r="B210" s="4">
        <v>0.1924692945818387</v>
      </c>
      <c r="C210" s="4">
        <v>0.50948563136230729</v>
      </c>
    </row>
    <row r="211" spans="1:3" ht="14.25" x14ac:dyDescent="0.15">
      <c r="A211" s="19">
        <v>4.2</v>
      </c>
      <c r="B211" s="4">
        <v>0.19075771819656984</v>
      </c>
      <c r="C211" s="4">
        <v>0.50495491607513332</v>
      </c>
    </row>
    <row r="212" spans="1:3" ht="14.25" x14ac:dyDescent="0.15">
      <c r="A212" s="19">
        <v>4.22</v>
      </c>
      <c r="B212" s="4">
        <v>0.18888946779295568</v>
      </c>
      <c r="C212" s="4">
        <v>0.50000946886239095</v>
      </c>
    </row>
    <row r="213" spans="1:3" ht="14.25" x14ac:dyDescent="0.15">
      <c r="A213" s="19">
        <v>4.24</v>
      </c>
      <c r="B213" s="4">
        <v>0.18687112278139817</v>
      </c>
      <c r="C213" s="4">
        <v>0.49466670608688179</v>
      </c>
    </row>
    <row r="214" spans="1:3" ht="14.25" x14ac:dyDescent="0.15">
      <c r="A214" s="19">
        <v>4.26</v>
      </c>
      <c r="B214" s="4">
        <v>0.18470967909801392</v>
      </c>
      <c r="C214" s="4">
        <v>0.48894514669697686</v>
      </c>
    </row>
    <row r="215" spans="1:3" ht="14.25" x14ac:dyDescent="0.15">
      <c r="A215" s="19">
        <v>4.28</v>
      </c>
      <c r="B215" s="4">
        <v>0.18241249962084288</v>
      </c>
      <c r="C215" s="4">
        <v>0.48286428097332051</v>
      </c>
    </row>
    <row r="216" spans="1:3" ht="14.25" x14ac:dyDescent="0.15">
      <c r="A216" s="19">
        <v>4.3</v>
      </c>
      <c r="B216" s="4">
        <v>0.17998726328458081</v>
      </c>
      <c r="C216" s="4">
        <v>0.47644443583039625</v>
      </c>
    </row>
    <row r="217" spans="1:3" ht="14.25" x14ac:dyDescent="0.15">
      <c r="A217" s="19">
        <v>4.32</v>
      </c>
      <c r="B217" s="4">
        <v>0.17744191346485372</v>
      </c>
      <c r="C217" s="4">
        <v>0.46970663818449593</v>
      </c>
    </row>
    <row r="218" spans="1:3" ht="14.25" x14ac:dyDescent="0.15">
      <c r="A218" s="19">
        <v>4.34</v>
      </c>
      <c r="B218" s="4">
        <v>0.17478460618825231</v>
      </c>
      <c r="C218" s="4">
        <v>0.46267247786045912</v>
      </c>
    </row>
    <row r="219" spans="1:3" ht="14.25" x14ac:dyDescent="0.15">
      <c r="A219" s="19">
        <v>4.3600000000000003</v>
      </c>
      <c r="B219" s="4">
        <v>0.17202365870118924</v>
      </c>
      <c r="C219" s="4">
        <v>0.45536397144825125</v>
      </c>
    </row>
    <row r="220" spans="1:3" ht="14.25" x14ac:dyDescent="0.15">
      <c r="A220" s="19">
        <v>4.38</v>
      </c>
      <c r="B220" s="4">
        <v>0.16916749890005944</v>
      </c>
      <c r="C220" s="4">
        <v>0.44780342843949866</v>
      </c>
    </row>
    <row r="221" spans="1:3" ht="14.25" x14ac:dyDescent="0.15">
      <c r="A221" s="19">
        <v>4.4000000000000004</v>
      </c>
      <c r="B221" s="4">
        <v>0.16622461608821015</v>
      </c>
      <c r="C221" s="4">
        <v>0.44001332087622302</v>
      </c>
    </row>
    <row r="222" spans="1:3" ht="14.25" x14ac:dyDescent="0.15">
      <c r="A222" s="19">
        <v>4.42</v>
      </c>
      <c r="B222" s="4">
        <v>0.16320351348298284</v>
      </c>
      <c r="C222" s="4">
        <v>0.43201615763219153</v>
      </c>
    </row>
    <row r="223" spans="1:3" ht="14.25" x14ac:dyDescent="0.15">
      <c r="A223" s="19">
        <v>4.4400000000000004</v>
      </c>
      <c r="B223" s="4">
        <v>0.1601126628497461</v>
      </c>
      <c r="C223" s="4">
        <v>0.42383436432462773</v>
      </c>
    </row>
    <row r="224" spans="1:3" ht="14.25" x14ac:dyDescent="0.15">
      <c r="A224" s="19">
        <v>4.46</v>
      </c>
      <c r="B224" s="4">
        <v>0.1569604615905579</v>
      </c>
      <c r="C224" s="4">
        <v>0.41549016972357317</v>
      </c>
    </row>
    <row r="225" spans="1:3" ht="14.25" x14ac:dyDescent="0.15">
      <c r="A225" s="19">
        <v>4.4800000000000004</v>
      </c>
      <c r="B225" s="4">
        <v>0.15375519256404713</v>
      </c>
      <c r="C225" s="4">
        <v>0.40700549939106195</v>
      </c>
    </row>
    <row r="226" spans="1:3" ht="14.25" x14ac:dyDescent="0.15">
      <c r="A226" s="19">
        <v>4.5</v>
      </c>
      <c r="B226" s="4">
        <v>0.15050498686136612</v>
      </c>
      <c r="C226" s="4">
        <v>0.39840187714531355</v>
      </c>
    </row>
    <row r="227" spans="1:3" ht="14.25" x14ac:dyDescent="0.15">
      <c r="A227" s="19">
        <v>4.5199999999999996</v>
      </c>
      <c r="B227" s="4">
        <v>0.14721778971168015</v>
      </c>
      <c r="C227" s="4">
        <v>0.38970033480912541</v>
      </c>
    </row>
    <row r="228" spans="1:3" ht="14.25" x14ac:dyDescent="0.15">
      <c r="A228" s="19">
        <v>4.54</v>
      </c>
      <c r="B228" s="4">
        <v>0.14390132964053437</v>
      </c>
      <c r="C228" s="4">
        <v>0.38092133056896016</v>
      </c>
    </row>
    <row r="229" spans="1:3" ht="14.25" x14ac:dyDescent="0.15">
      <c r="A229" s="19">
        <v>4.5600000000000005</v>
      </c>
      <c r="B229" s="4">
        <v>0.14056309095640093</v>
      </c>
      <c r="C229" s="4">
        <v>0.3720846761440611</v>
      </c>
    </row>
    <row r="230" spans="1:3" ht="14.25" x14ac:dyDescent="0.15">
      <c r="A230" s="19">
        <v>4.58</v>
      </c>
      <c r="B230" s="4">
        <v>0.13721028959544454</v>
      </c>
      <c r="C230" s="4">
        <v>0.36320947284511135</v>
      </c>
    </row>
    <row r="231" spans="1:3" ht="14.25" x14ac:dyDescent="0.15">
      <c r="A231" s="19">
        <v>4.5999999999999996</v>
      </c>
      <c r="B231" s="4">
        <v>0.13384985231261823</v>
      </c>
      <c r="C231" s="4">
        <v>0.35431405649096553</v>
      </c>
    </row>
    <row r="232" spans="1:3" ht="14.25" x14ac:dyDescent="0.15">
      <c r="A232" s="19">
        <v>4.62</v>
      </c>
      <c r="B232" s="4">
        <v>0.13048839916905899</v>
      </c>
      <c r="C232" s="4">
        <v>0.34541595105102024</v>
      </c>
    </row>
    <row r="233" spans="1:3" ht="14.25" x14ac:dyDescent="0.15">
      <c r="A233" s="19">
        <v>4.6399999999999997</v>
      </c>
      <c r="B233" s="4">
        <v>0.12713222923169556</v>
      </c>
      <c r="C233" s="4">
        <v>0.33653183079063376</v>
      </c>
    </row>
    <row r="234" spans="1:3" ht="14.25" x14ac:dyDescent="0.15">
      <c r="A234" s="19">
        <v>4.66</v>
      </c>
      <c r="B234" s="4">
        <v>0.12378730937121536</v>
      </c>
      <c r="C234" s="4">
        <v>0.32767749061821499</v>
      </c>
    </row>
    <row r="235" spans="1:3" ht="14.25" x14ac:dyDescent="0.15">
      <c r="A235" s="19">
        <v>4.68</v>
      </c>
      <c r="B235" s="4">
        <v>0.1204592660191425</v>
      </c>
      <c r="C235" s="4">
        <v>0.31886782426537763</v>
      </c>
    </row>
    <row r="236" spans="1:3" ht="14.25" x14ac:dyDescent="0.15">
      <c r="A236" s="19">
        <v>4.7</v>
      </c>
      <c r="B236" s="4">
        <v>0.11715337972373548</v>
      </c>
      <c r="C236" s="4">
        <v>0.31011680987585233</v>
      </c>
    </row>
    <row r="237" spans="1:3" ht="14.25" x14ac:dyDescent="0.15">
      <c r="A237" s="19">
        <v>4.72</v>
      </c>
      <c r="B237" s="4">
        <v>0.11387458232763548</v>
      </c>
      <c r="C237" s="4">
        <v>0.30143750253443746</v>
      </c>
    </row>
    <row r="238" spans="1:3" ht="14.25" x14ac:dyDescent="0.15">
      <c r="A238" s="19">
        <v>4.74</v>
      </c>
      <c r="B238" s="4">
        <v>0.11062745657748795</v>
      </c>
      <c r="C238" s="4">
        <v>0.29284203323362762</v>
      </c>
    </row>
    <row r="239" spans="1:3" ht="14.25" x14ac:dyDescent="0.15">
      <c r="A239" s="19">
        <v>4.76</v>
      </c>
      <c r="B239" s="4">
        <v>0.10741623796690776</v>
      </c>
      <c r="C239" s="4">
        <v>0.28434161375212857</v>
      </c>
    </row>
    <row r="240" spans="1:3" ht="14.25" x14ac:dyDescent="0.15">
      <c r="A240" s="19">
        <v>4.78</v>
      </c>
      <c r="B240" s="4">
        <v>0.10424481860886231</v>
      </c>
      <c r="C240" s="4">
        <v>0.27594654690544573</v>
      </c>
    </row>
    <row r="241" spans="1:3" ht="14.25" x14ac:dyDescent="0.15">
      <c r="A241" s="19">
        <v>4.8</v>
      </c>
      <c r="B241" s="4">
        <v>0.10111675293149847</v>
      </c>
      <c r="C241" s="4">
        <v>0.26766624162331237</v>
      </c>
    </row>
    <row r="242" spans="1:3" ht="14.25" x14ac:dyDescent="0.15">
      <c r="A242" s="19">
        <v>4.82</v>
      </c>
      <c r="B242" s="4">
        <v>9.8035264992299295E-2</v>
      </c>
      <c r="C242" s="4">
        <v>0.25950923231100015</v>
      </c>
    </row>
    <row r="243" spans="1:3" ht="14.25" x14ac:dyDescent="0.15">
      <c r="A243" s="19">
        <v>4.84</v>
      </c>
      <c r="B243" s="4">
        <v>9.5003257208864086E-2</v>
      </c>
      <c r="C243" s="4">
        <v>0.25148320196057417</v>
      </c>
    </row>
    <row r="244" spans="1:3" ht="14.25" x14ac:dyDescent="0.15">
      <c r="A244" s="19">
        <v>4.8600000000000003</v>
      </c>
      <c r="B244" s="4">
        <v>9.2023320310215984E-2</v>
      </c>
      <c r="C244" s="4">
        <v>0.2435950084930078</v>
      </c>
    </row>
    <row r="245" spans="1:3" ht="14.25" x14ac:dyDescent="0.15">
      <c r="A245" s="19">
        <v>4.88</v>
      </c>
      <c r="B245" s="4">
        <v>8.9097744319997452E-2</v>
      </c>
      <c r="C245" s="4">
        <v>0.23585071383180867</v>
      </c>
    </row>
    <row r="246" spans="1:3" ht="14.25" x14ac:dyDescent="0.15">
      <c r="A246" s="19">
        <v>4.9000000000000004</v>
      </c>
      <c r="B246" s="4">
        <v>8.6228530391879527E-2</v>
      </c>
      <c r="C246" s="4">
        <v>0.22825561523254034</v>
      </c>
    </row>
    <row r="247" spans="1:3" ht="14.25" x14ac:dyDescent="0.15">
      <c r="A247" s="19">
        <v>4.92</v>
      </c>
      <c r="B247" s="4">
        <v>8.3417403327669171E-2</v>
      </c>
      <c r="C247" s="4">
        <v>0.22081427841951484</v>
      </c>
    </row>
    <row r="248" spans="1:3" ht="14.25" x14ac:dyDescent="0.15">
      <c r="A248" s="19">
        <v>4.9399999999999995</v>
      </c>
      <c r="B248" s="4">
        <v>8.0665824619645665E-2</v>
      </c>
      <c r="C248" s="4">
        <v>0.21353057211017235</v>
      </c>
    </row>
    <row r="249" spans="1:3" ht="14.25" x14ac:dyDescent="0.15">
      <c r="A249" s="19">
        <v>4.96</v>
      </c>
      <c r="B249" s="4">
        <v>7.7975005870324271E-2</v>
      </c>
      <c r="C249" s="4">
        <v>0.20640770353854876</v>
      </c>
    </row>
    <row r="250" spans="1:3" ht="14.25" x14ac:dyDescent="0.15">
      <c r="A250" s="19">
        <v>4.9800000000000004</v>
      </c>
      <c r="B250" s="4">
        <v>7.534592245488235E-2</v>
      </c>
      <c r="C250" s="4">
        <v>0.19944825462109536</v>
      </c>
    </row>
    <row r="251" spans="1:3" ht="14.25" x14ac:dyDescent="0.15">
      <c r="A251" s="19">
        <v>5</v>
      </c>
      <c r="B251" s="4">
        <v>7.2779327303672481E-2</v>
      </c>
      <c r="C251" s="4">
        <v>0.19265421844038094</v>
      </c>
    </row>
    <row r="252" spans="1:3" ht="14.25" x14ac:dyDescent="0.15">
      <c r="A252" s="19">
        <v>5.0199999999999996</v>
      </c>
      <c r="B252" s="4">
        <v>7.0275764694398252E-2</v>
      </c>
      <c r="C252" s="4">
        <v>0.18602703575437182</v>
      </c>
    </row>
    <row r="253" spans="1:3" ht="14.25" x14ac:dyDescent="0.15">
      <c r="A253" s="19">
        <v>5.04</v>
      </c>
      <c r="B253" s="4">
        <v>6.7835583955475731E-2</v>
      </c>
      <c r="C253" s="4">
        <v>0.17956763127061171</v>
      </c>
    </row>
    <row r="254" spans="1:3" ht="14.25" x14ac:dyDescent="0.15">
      <c r="A254" s="19">
        <v>5.0600000000000005</v>
      </c>
      <c r="B254" s="4">
        <v>6.5458952993714223E-2</v>
      </c>
      <c r="C254" s="4">
        <v>0.17327644945535642</v>
      </c>
    </row>
    <row r="255" spans="1:3" ht="14.25" x14ac:dyDescent="0.15">
      <c r="A255" s="19">
        <v>5.08</v>
      </c>
      <c r="B255" s="4">
        <v>6.3145871570605069E-2</v>
      </c>
      <c r="C255" s="4">
        <v>0.16715348967724963</v>
      </c>
    </row>
    <row r="256" spans="1:3" ht="14.25" x14ac:dyDescent="0.15">
      <c r="A256" s="19">
        <v>5.0999999999999996</v>
      </c>
      <c r="B256" s="4">
        <v>6.0896184262127444E-2</v>
      </c>
      <c r="C256" s="4">
        <v>0.16119834051323514</v>
      </c>
    </row>
    <row r="257" spans="1:3" ht="14.25" x14ac:dyDescent="0.15">
      <c r="A257" s="19">
        <v>5.12</v>
      </c>
      <c r="B257" s="4">
        <v>5.8709593046989583E-2</v>
      </c>
      <c r="C257" s="4">
        <v>0.15541021307090125</v>
      </c>
    </row>
    <row r="258" spans="1:3" ht="14.25" x14ac:dyDescent="0.15">
      <c r="A258" s="19">
        <v>5.14</v>
      </c>
      <c r="B258" s="4">
        <v>5.6585669477580036E-2</v>
      </c>
      <c r="C258" s="4">
        <v>0.14978797320621576</v>
      </c>
    </row>
    <row r="259" spans="1:3" ht="14.25" x14ac:dyDescent="0.15">
      <c r="A259" s="19">
        <v>5.16</v>
      </c>
      <c r="B259" s="4">
        <v>5.4523866396573632E-2</v>
      </c>
      <c r="C259" s="4">
        <v>0.14433017253856359</v>
      </c>
    </row>
    <row r="260" spans="1:3" ht="14.25" x14ac:dyDescent="0.15">
      <c r="A260" s="19">
        <v>5.18</v>
      </c>
      <c r="B260" s="4">
        <v>5.2523529170104624E-2</v>
      </c>
      <c r="C260" s="4">
        <v>0.13903507818608887</v>
      </c>
    </row>
    <row r="261" spans="1:3" ht="14.25" x14ac:dyDescent="0.15">
      <c r="A261" s="19">
        <v>5.2</v>
      </c>
      <c r="B261" s="4">
        <v>5.0583906415683381E-2</v>
      </c>
      <c r="C261" s="4">
        <v>0.13390070116357208</v>
      </c>
    </row>
    <row r="262" spans="1:3" ht="14.25" x14ac:dyDescent="0.15">
      <c r="A262" s="19">
        <v>5.22</v>
      </c>
      <c r="B262" s="4">
        <v>4.8704160209598293E-2</v>
      </c>
      <c r="C262" s="4">
        <v>0.12892482340245243</v>
      </c>
    </row>
    <row r="263" spans="1:3" ht="14.25" x14ac:dyDescent="0.15">
      <c r="A263" s="19">
        <v>5.24</v>
      </c>
      <c r="B263" s="4">
        <v>4.6883375764431252E-2</v>
      </c>
      <c r="C263" s="4">
        <v>0.12410502336818695</v>
      </c>
    </row>
    <row r="264" spans="1:3" ht="14.25" x14ac:dyDescent="0.15">
      <c r="A264" s="19">
        <v>5.26</v>
      </c>
      <c r="B264" s="4">
        <v>4.5120570572542956E-2</v>
      </c>
      <c r="C264" s="4">
        <v>0.11943870026397836</v>
      </c>
    </row>
    <row r="265" spans="1:3" ht="14.25" x14ac:dyDescent="0.15">
      <c r="A265" s="19">
        <v>5.28</v>
      </c>
      <c r="B265" s="4">
        <v>4.3414703015988841E-2</v>
      </c>
      <c r="C265" s="4">
        <v>0.11492309682209065</v>
      </c>
    </row>
    <row r="266" spans="1:3" ht="14.25" x14ac:dyDescent="0.15">
      <c r="A266" s="19">
        <v>5.3</v>
      </c>
      <c r="B266" s="4">
        <v>4.1764680447333863E-2</v>
      </c>
      <c r="C266" s="4">
        <v>0.11055532069458068</v>
      </c>
    </row>
    <row r="267" spans="1:3" ht="14.25" x14ac:dyDescent="0.15">
      <c r="A267" s="19">
        <v>5.32</v>
      </c>
      <c r="B267" s="4">
        <v>4.016936674929026E-2</v>
      </c>
      <c r="C267" s="4">
        <v>0.10633236446442171</v>
      </c>
    </row>
    <row r="268" spans="1:3" ht="14.25" x14ac:dyDescent="0.15">
      <c r="A268" s="19">
        <v>5.34</v>
      </c>
      <c r="B268" s="4">
        <v>3.8627589384037257E-2</v>
      </c>
      <c r="C268" s="4">
        <v>0.10225112430576337</v>
      </c>
    </row>
    <row r="269" spans="1:3" ht="14.25" x14ac:dyDescent="0.15">
      <c r="A269" s="19">
        <v>5.36</v>
      </c>
      <c r="B269" s="4">
        <v>3.7138145945543197E-2</v>
      </c>
      <c r="C269" s="4">
        <v>9.8308417328589276E-2</v>
      </c>
    </row>
    <row r="270" spans="1:3" ht="14.25" x14ac:dyDescent="0.15">
      <c r="A270" s="19">
        <v>5.38</v>
      </c>
      <c r="B270" s="4">
        <v>3.5699810230231777E-2</v>
      </c>
      <c r="C270" s="4">
        <v>9.4500997648382573E-2</v>
      </c>
    </row>
    <row r="271" spans="1:3" ht="14.25" x14ac:dyDescent="0.15">
      <c r="A271" s="19">
        <v>5.4</v>
      </c>
      <c r="B271" s="4">
        <v>3.4311337842960025E-2</v>
      </c>
      <c r="C271" s="4">
        <v>9.082557122571501E-2</v>
      </c>
    </row>
    <row r="272" spans="1:3" ht="14.25" x14ac:dyDescent="0.15">
      <c r="A272" s="19">
        <v>5.42</v>
      </c>
      <c r="B272" s="4">
        <v>3.2971471356542256E-2</v>
      </c>
      <c r="C272" s="4">
        <v>8.7278809524027084E-2</v>
      </c>
    </row>
    <row r="273" spans="1:3" ht="14.25" x14ac:dyDescent="0.15">
      <c r="A273" s="19">
        <v>5.4399999999999995</v>
      </c>
      <c r="B273" s="4">
        <v>3.1678945043999339E-2</v>
      </c>
      <c r="C273" s="4">
        <v>8.385736203636919E-2</v>
      </c>
    </row>
    <row r="274" spans="1:3" ht="14.25" x14ac:dyDescent="0.15">
      <c r="A274" s="19">
        <v>5.46</v>
      </c>
      <c r="B274" s="4">
        <v>3.0432489203372628E-2</v>
      </c>
      <c r="C274" s="4">
        <v>8.0557867733619976E-2</v>
      </c>
    </row>
    <row r="275" spans="1:3" ht="14.25" x14ac:dyDescent="0.15">
      <c r="A275" s="19">
        <v>5.48</v>
      </c>
      <c r="B275" s="4">
        <v>2.9230834095348896E-2</v>
      </c>
      <c r="C275" s="4">
        <v>7.7376965487776853E-2</v>
      </c>
    </row>
    <row r="276" spans="1:3" ht="14.25" x14ac:dyDescent="0.15">
      <c r="A276" s="19">
        <v>5.5</v>
      </c>
      <c r="B276" s="4">
        <v>2.8072713514130432E-2</v>
      </c>
      <c r="C276" s="4">
        <v>7.4311303524409067E-2</v>
      </c>
    </row>
    <row r="277" spans="1:3" ht="14.25" x14ac:dyDescent="0.15">
      <c r="A277" s="19">
        <v>5.52</v>
      </c>
      <c r="B277" s="4">
        <v>2.6956868011979798E-2</v>
      </c>
      <c r="C277" s="4">
        <v>7.1357547958352918E-2</v>
      </c>
    </row>
    <row r="278" spans="1:3" ht="14.25" x14ac:dyDescent="0.15">
      <c r="A278" s="19">
        <v>5.54</v>
      </c>
      <c r="B278" s="4">
        <v>2.588204779770148E-2</v>
      </c>
      <c r="C278" s="4">
        <v>6.8512390466284934E-2</v>
      </c>
    </row>
    <row r="279" spans="1:3" ht="14.25" x14ac:dyDescent="0.15">
      <c r="A279" s="19">
        <v>5.5600000000000005</v>
      </c>
      <c r="B279" s="4">
        <v>2.484701532901492E-2</v>
      </c>
      <c r="C279" s="4">
        <v>6.5772555148994702E-2</v>
      </c>
    </row>
    <row r="280" spans="1:3" ht="14.25" x14ac:dyDescent="0.15">
      <c r="A280" s="19">
        <v>5.58</v>
      </c>
      <c r="B280" s="4">
        <v>2.3850547618350253E-2</v>
      </c>
      <c r="C280" s="4">
        <v>6.3134804635058717E-2</v>
      </c>
    </row>
    <row r="281" spans="1:3" ht="14.25" x14ac:dyDescent="0.15">
      <c r="A281" s="19">
        <v>5.6</v>
      </c>
      <c r="B281" s="4">
        <v>2.2891438271078188E-2</v>
      </c>
      <c r="C281" s="4">
        <v>6.0595945476240413E-2</v>
      </c>
    </row>
    <row r="282" spans="1:3" ht="14.25" x14ac:dyDescent="0.15">
      <c r="A282" s="19">
        <v>5.62</v>
      </c>
      <c r="B282" s="4">
        <v>2.1968499274588701E-2</v>
      </c>
      <c r="C282" s="4">
        <v>5.8152832883361878E-2</v>
      </c>
    </row>
    <row r="283" spans="1:3" ht="14.25" x14ac:dyDescent="0.15">
      <c r="A283" s="19">
        <v>5.64</v>
      </c>
      <c r="B283" s="4">
        <v>2.108056255597443E-2</v>
      </c>
      <c r="C283" s="4">
        <v>5.5802374849648818E-2</v>
      </c>
    </row>
    <row r="284" spans="1:3" ht="14.25" x14ac:dyDescent="0.15">
      <c r="A284" s="19">
        <v>5.66</v>
      </c>
      <c r="B284" s="4">
        <v>2.0226481325370017E-2</v>
      </c>
      <c r="C284" s="4">
        <v>5.3541535706685357E-2</v>
      </c>
    </row>
    <row r="285" spans="1:3" ht="14.25" x14ac:dyDescent="0.15">
      <c r="A285" s="19">
        <v>5.68</v>
      </c>
      <c r="B285" s="4">
        <v>1.9405131221260381E-2</v>
      </c>
      <c r="C285" s="4">
        <v>5.1367339156160458E-2</v>
      </c>
    </row>
    <row r="286" spans="1:3" ht="14.25" x14ac:dyDescent="0.15">
      <c r="A286" s="19">
        <v>5.7</v>
      </c>
      <c r="B286" s="4">
        <v>1.8615411273309446E-2</v>
      </c>
      <c r="C286" s="4">
        <v>4.9276870818572675E-2</v>
      </c>
    </row>
    <row r="287" spans="1:3" ht="14.25" x14ac:dyDescent="0.15">
      <c r="A287" s="19">
        <v>5.72</v>
      </c>
      <c r="B287" s="4">
        <v>1.7856244697487669E-2</v>
      </c>
      <c r="C287" s="4">
        <v>4.726728033801289E-2</v>
      </c>
    </row>
    <row r="288" spans="1:3" ht="14.25" x14ac:dyDescent="0.15">
      <c r="A288" s="19">
        <v>5.74</v>
      </c>
      <c r="B288" s="4">
        <v>1.7126579537498743E-2</v>
      </c>
      <c r="C288" s="4">
        <v>4.5335783080085519E-2</v>
      </c>
    </row>
    <row r="289" spans="1:3" ht="14.25" x14ac:dyDescent="0.15">
      <c r="A289" s="19">
        <v>5.76</v>
      </c>
      <c r="B289" s="4">
        <v>1.6425389165730796E-2</v>
      </c>
      <c r="C289" s="4">
        <v>4.3479661457976798E-2</v>
      </c>
    </row>
    <row r="290" spans="1:3" ht="14.25" x14ac:dyDescent="0.15">
      <c r="A290" s="19">
        <v>5.78</v>
      </c>
      <c r="B290" s="4">
        <v>1.5751672656191814E-2</v>
      </c>
      <c r="C290" s="4">
        <v>4.1696265919652496E-2</v>
      </c>
    </row>
    <row r="291" spans="1:3" ht="14.25" x14ac:dyDescent="0.15">
      <c r="A291" s="19">
        <v>5.8</v>
      </c>
      <c r="B291" s="4">
        <v>1.5104455041136675E-2</v>
      </c>
      <c r="C291" s="4">
        <v>3.998301562717551E-2</v>
      </c>
    </row>
    <row r="292" spans="1:3" ht="14.25" x14ac:dyDescent="0.15">
      <c r="A292" s="19">
        <v>5.82</v>
      </c>
      <c r="B292" s="4">
        <v>1.4482787462359892E-2</v>
      </c>
      <c r="C292" s="4">
        <v>3.8337398857193061E-2</v>
      </c>
    </row>
    <row r="293" spans="1:3" ht="14.25" x14ac:dyDescent="0.15">
      <c r="A293" s="19">
        <v>5.84</v>
      </c>
      <c r="B293" s="4">
        <v>1.3885747227415533E-2</v>
      </c>
      <c r="C293" s="4">
        <v>3.6756973149756449E-2</v>
      </c>
    </row>
    <row r="294" spans="1:3" ht="14.25" x14ac:dyDescent="0.15">
      <c r="A294" s="19">
        <v>5.86</v>
      </c>
      <c r="B294" s="4">
        <v>1.3312437780338169E-2</v>
      </c>
      <c r="C294" s="4">
        <v>3.5239365230816493E-2</v>
      </c>
    </row>
    <row r="295" spans="1:3" ht="14.25" x14ac:dyDescent="0.15">
      <c r="A295" s="19">
        <v>5.88</v>
      </c>
      <c r="B295" s="4">
        <v>1.2761988595776331E-2</v>
      </c>
      <c r="C295" s="4">
        <v>3.3782270731984067E-2</v>
      </c>
    </row>
    <row r="296" spans="1:3" ht="14.25" x14ac:dyDescent="0.15">
      <c r="A296" s="19">
        <v>5.9</v>
      </c>
      <c r="B296" s="4">
        <v>1.2233555004816203E-2</v>
      </c>
      <c r="C296" s="4">
        <v>3.2383453729467881E-2</v>
      </c>
    </row>
    <row r="297" spans="1:3" ht="14.25" x14ac:dyDescent="0.15">
      <c r="A297" s="19">
        <v>5.92</v>
      </c>
      <c r="B297" s="4">
        <v>1.172631796016713E-2</v>
      </c>
      <c r="C297" s="4">
        <v>3.1040746122496844E-2</v>
      </c>
    </row>
    <row r="298" spans="1:3" ht="14.25" x14ac:dyDescent="0.15">
      <c r="A298" s="19">
        <v>5.9399999999999995</v>
      </c>
      <c r="B298" s="4">
        <v>1.1239483747804584E-2</v>
      </c>
      <c r="C298" s="4">
        <v>2.9752046870009912E-2</v>
      </c>
    </row>
    <row r="299" spans="1:3" ht="14.25" x14ac:dyDescent="0.15">
      <c r="A299" s="19">
        <v>5.96</v>
      </c>
      <c r="B299" s="4">
        <v>1.0772283651618982E-2</v>
      </c>
      <c r="C299" s="4">
        <v>2.8515321102947674E-2</v>
      </c>
    </row>
    <row r="300" spans="1:3" ht="14.25" x14ac:dyDescent="0.15">
      <c r="A300" s="19">
        <v>5.98</v>
      </c>
      <c r="B300" s="4">
        <v>1.0323973577101358E-2</v>
      </c>
      <c r="C300" s="4">
        <v>2.732859912811041E-2</v>
      </c>
    </row>
    <row r="301" spans="1:3" ht="14.25" x14ac:dyDescent="0.15">
      <c r="A301" s="19">
        <v>6</v>
      </c>
      <c r="B301" s="4">
        <v>9.8938336396084629E-3</v>
      </c>
      <c r="C301" s="4">
        <v>2.6189975338254269E-2</v>
      </c>
    </row>
    <row r="302" spans="1:3" ht="14.25" x14ac:dyDescent="0.15">
      <c r="A302" s="19">
        <v>6.02</v>
      </c>
      <c r="B302" s="4">
        <v>9.4811677222900008E-3</v>
      </c>
      <c r="C302" s="4">
        <v>2.5097607041880094E-2</v>
      </c>
    </row>
    <row r="303" spans="1:3" ht="14.25" x14ac:dyDescent="0.15">
      <c r="A303" s="19">
        <v>6.04</v>
      </c>
      <c r="B303" s="4">
        <v>9.0853030083291094E-3</v>
      </c>
      <c r="C303" s="4">
        <v>2.4049713225026803E-2</v>
      </c>
    </row>
    <row r="304" spans="1:3" ht="14.25" x14ac:dyDescent="0.15">
      <c r="A304" s="19">
        <v>6.0600000000000005</v>
      </c>
      <c r="B304" s="4">
        <v>8.7055894917420495E-3</v>
      </c>
      <c r="C304" s="4">
        <v>2.3044573256308827E-2</v>
      </c>
    </row>
    <row r="305" spans="1:3" ht="14.25" x14ac:dyDescent="0.15">
      <c r="A305" s="19">
        <v>6.08</v>
      </c>
      <c r="B305" s="4">
        <v>8.3413994706051445E-3</v>
      </c>
      <c r="C305" s="4">
        <v>2.2080525545436734E-2</v>
      </c>
    </row>
    <row r="306" spans="1:3" ht="14.25" x14ac:dyDescent="0.15">
      <c r="A306" s="19">
        <v>6.1</v>
      </c>
      <c r="B306" s="4">
        <v>7.9921270262233671E-3</v>
      </c>
      <c r="C306" s="4">
        <v>2.1155966164523945E-2</v>
      </c>
    </row>
    <row r="307" spans="1:3" ht="14.25" x14ac:dyDescent="0.15">
      <c r="A307" s="19">
        <v>6.12</v>
      </c>
      <c r="B307" s="4">
        <v>7.6571874914261595E-3</v>
      </c>
      <c r="C307" s="4">
        <v>2.0269347440612151E-2</v>
      </c>
    </row>
    <row r="308" spans="1:3" ht="14.25" x14ac:dyDescent="0.15">
      <c r="A308" s="19">
        <v>6.1400000000000006</v>
      </c>
      <c r="B308" s="4">
        <v>7.336016910870301E-3</v>
      </c>
      <c r="C308" s="4">
        <v>1.9419176527038593E-2</v>
      </c>
    </row>
    <row r="309" spans="1:3" ht="14.25" x14ac:dyDescent="0.15">
      <c r="A309" s="19">
        <v>6.16</v>
      </c>
      <c r="B309" s="4">
        <v>7.0280714959455289E-3</v>
      </c>
      <c r="C309" s="4">
        <v>1.8604013960516256E-2</v>
      </c>
    </row>
    <row r="310" spans="1:3" ht="14.25" x14ac:dyDescent="0.15">
      <c r="A310" s="19">
        <v>6.18</v>
      </c>
      <c r="B310" s="4">
        <v>6.7328270766159083E-3</v>
      </c>
      <c r="C310" s="4">
        <v>1.7822472210102715E-2</v>
      </c>
    </row>
    <row r="311" spans="1:3" ht="14.25" x14ac:dyDescent="0.15">
      <c r="A311" s="19">
        <v>6.2</v>
      </c>
      <c r="B311" s="4">
        <v>6.4497785522866545E-3</v>
      </c>
      <c r="C311" s="4">
        <v>1.707321422358923E-2</v>
      </c>
    </row>
    <row r="312" spans="1:3" ht="14.25" x14ac:dyDescent="0.15">
      <c r="A312" s="19">
        <v>6.2200000000000006</v>
      </c>
      <c r="B312" s="4">
        <v>6.1784393435617155E-3</v>
      </c>
      <c r="C312" s="4">
        <v>1.6354951976247784E-2</v>
      </c>
    </row>
    <row r="313" spans="1:3" ht="14.25" x14ac:dyDescent="0.15">
      <c r="A313" s="19">
        <v>6.24</v>
      </c>
      <c r="B313" s="4">
        <v>5.9183408465505946E-3</v>
      </c>
      <c r="C313" s="4">
        <v>1.566644502632621E-2</v>
      </c>
    </row>
    <row r="314" spans="1:3" ht="14.25" x14ac:dyDescent="0.15">
      <c r="A314" s="19">
        <v>6.26</v>
      </c>
      <c r="B314" s="4">
        <v>5.6690318911924347E-3</v>
      </c>
      <c r="C314" s="4">
        <v>1.5006499081177438E-2</v>
      </c>
    </row>
    <row r="315" spans="1:3" ht="14.25" x14ac:dyDescent="0.15">
      <c r="A315" s="19">
        <v>6.2799999999999994</v>
      </c>
      <c r="B315" s="4">
        <v>5.430078204890893E-3</v>
      </c>
      <c r="C315" s="4">
        <v>1.437396457744689E-2</v>
      </c>
    </row>
    <row r="316" spans="1:3" ht="14.25" x14ac:dyDescent="0.15">
      <c r="A316" s="19">
        <v>6.3</v>
      </c>
      <c r="B316" s="4">
        <v>5.2010618825928832E-3</v>
      </c>
      <c r="C316" s="4">
        <v>1.3767735278317506E-2</v>
      </c>
    </row>
    <row r="317" spans="1:3" ht="14.25" x14ac:dyDescent="0.15">
      <c r="A317" s="19">
        <v>6.32</v>
      </c>
      <c r="B317" s="4">
        <v>4.9815808642975851E-3</v>
      </c>
      <c r="C317" s="4">
        <v>1.3186746890423382E-2</v>
      </c>
    </row>
    <row r="318" spans="1:3" ht="14.25" x14ac:dyDescent="0.15">
      <c r="A318" s="19">
        <v>6.34</v>
      </c>
      <c r="B318" s="4">
        <v>4.7712484208485319E-3</v>
      </c>
      <c r="C318" s="4">
        <v>1.2629975702689578E-2</v>
      </c>
    </row>
    <row r="319" spans="1:3" ht="14.25" x14ac:dyDescent="0.15">
      <c r="A319" s="19">
        <v>6.3599999999999994</v>
      </c>
      <c r="B319" s="4">
        <v>4.5696926487388181E-3</v>
      </c>
      <c r="C319" s="4">
        <v>1.2096437249030567E-2</v>
      </c>
    </row>
    <row r="320" spans="1:3" ht="14.25" x14ac:dyDescent="0.15">
      <c r="A320" s="19">
        <v>6.38</v>
      </c>
      <c r="B320" s="4">
        <v>4.3765559745488824E-3</v>
      </c>
      <c r="C320" s="4">
        <v>1.1585184996547067E-2</v>
      </c>
    </row>
    <row r="321" spans="1:3" ht="14.25" x14ac:dyDescent="0.15">
      <c r="A321" s="19">
        <v>6.4</v>
      </c>
      <c r="B321" s="4">
        <v>4.1914946695349254E-3</v>
      </c>
      <c r="C321" s="4">
        <v>1.1095309060592629E-2</v>
      </c>
    </row>
    <row r="322" spans="1:3" ht="14.25" x14ac:dyDescent="0.15">
      <c r="A322" s="19">
        <v>6.42</v>
      </c>
      <c r="B322" s="4">
        <v>4.0141783747945645E-3</v>
      </c>
      <c r="C322" s="4">
        <v>1.0625934947839259E-2</v>
      </c>
    </row>
    <row r="323" spans="1:3" ht="14.25" x14ac:dyDescent="0.15">
      <c r="A323" s="19">
        <v>6.4399999999999995</v>
      </c>
      <c r="B323" s="4">
        <v>3.8442896373535973E-3</v>
      </c>
      <c r="C323" s="4">
        <v>1.017622232825228E-2</v>
      </c>
    </row>
    <row r="324" spans="1:3" ht="14.25" x14ac:dyDescent="0.15">
      <c r="A324" s="19">
        <v>6.46</v>
      </c>
      <c r="B324" s="4">
        <v>3.6815234574428314E-3</v>
      </c>
      <c r="C324" s="4">
        <v>9.7453638366864648E-3</v>
      </c>
    </row>
    <row r="325" spans="1:3" ht="14.25" x14ac:dyDescent="0.15">
      <c r="A325" s="19">
        <v>6.48</v>
      </c>
      <c r="B325" s="4">
        <v>3.5255868471667641E-3</v>
      </c>
      <c r="C325" s="4">
        <v>9.3325839046375179E-3</v>
      </c>
    </row>
    <row r="326" spans="1:3" ht="14.25" x14ac:dyDescent="0.15">
      <c r="A326" s="19">
        <v>6.5</v>
      </c>
      <c r="B326" s="4">
        <v>3.376198400705412E-3</v>
      </c>
      <c r="C326" s="4">
        <v>8.9371376225229789E-3</v>
      </c>
    </row>
    <row r="327" spans="1:3" ht="14.25" x14ac:dyDescent="0.15">
      <c r="A327" s="19">
        <v>6.52</v>
      </c>
      <c r="B327" s="4">
        <v>3.2330878761364468E-3</v>
      </c>
      <c r="C327" s="4">
        <v>8.5583096327232471E-3</v>
      </c>
    </row>
    <row r="328" spans="1:3" ht="14.25" x14ac:dyDescent="0.15">
      <c r="A328" s="19">
        <v>6.54</v>
      </c>
      <c r="B328" s="4">
        <v>3.0959957889165422E-3</v>
      </c>
      <c r="C328" s="4">
        <v>8.1954130534857179E-3</v>
      </c>
    </row>
    <row r="329" spans="1:3" ht="14.25" x14ac:dyDescent="0.15">
      <c r="A329" s="19">
        <v>6.5600000000000005</v>
      </c>
      <c r="B329" s="4">
        <v>2.9646730170177805E-3</v>
      </c>
      <c r="C329" s="4">
        <v>7.8477884336810265E-3</v>
      </c>
    </row>
    <row r="330" spans="1:3" ht="14.25" x14ac:dyDescent="0.15">
      <c r="A330" s="19">
        <v>6.58</v>
      </c>
      <c r="B330" s="4">
        <v>2.8388804176769232E-3</v>
      </c>
      <c r="C330" s="4">
        <v>7.5148027382997236E-3</v>
      </c>
    </row>
    <row r="331" spans="1:3" ht="14.25" x14ac:dyDescent="0.15">
      <c r="A331" s="19">
        <v>6.6</v>
      </c>
      <c r="B331" s="4">
        <v>2.7183884556816872E-3</v>
      </c>
      <c r="C331" s="4">
        <v>7.1958483644885647E-3</v>
      </c>
    </row>
    <row r="332" spans="1:3" ht="14.25" x14ac:dyDescent="0.15">
      <c r="A332" s="19">
        <v>6.62</v>
      </c>
      <c r="B332" s="4">
        <v>2.6029768430885889E-3</v>
      </c>
      <c r="C332" s="4">
        <v>6.8903421878473104E-3</v>
      </c>
    </row>
    <row r="333" spans="1:3" ht="14.25" x14ac:dyDescent="0.15">
      <c r="A333" s="19">
        <v>6.6400000000000006</v>
      </c>
      <c r="B333" s="4">
        <v>2.4924341902411336E-3</v>
      </c>
      <c r="C333" s="4">
        <v>6.5977246386386881E-3</v>
      </c>
    </row>
    <row r="334" spans="1:3" ht="14.25" x14ac:dyDescent="0.15">
      <c r="A334" s="19">
        <v>6.66</v>
      </c>
      <c r="B334" s="4">
        <v>2.3865576679346582E-3</v>
      </c>
      <c r="C334" s="4">
        <v>6.317458807504654E-3</v>
      </c>
    </row>
    <row r="335" spans="1:3" ht="14.25" x14ac:dyDescent="0.15">
      <c r="A335" s="19">
        <v>6.68</v>
      </c>
      <c r="B335" s="4">
        <v>2.2851526805547683E-3</v>
      </c>
      <c r="C335" s="4">
        <v>6.0490295802308877E-3</v>
      </c>
    </row>
    <row r="336" spans="1:3" ht="14.25" x14ac:dyDescent="0.15">
      <c r="A336" s="19">
        <v>6.7</v>
      </c>
      <c r="B336" s="4">
        <v>2.1880325499998073E-3</v>
      </c>
      <c r="C336" s="4">
        <v>5.7919428010576816E-3</v>
      </c>
    </row>
    <row r="337" spans="1:3" ht="14.25" x14ac:dyDescent="0.15">
      <c r="A337" s="19">
        <v>6.7200000000000006</v>
      </c>
      <c r="B337" s="4">
        <v>2.0950182101837057E-3</v>
      </c>
      <c r="C337" s="4">
        <v>5.5457244639981846E-3</v>
      </c>
    </row>
    <row r="338" spans="1:3" ht="14.25" x14ac:dyDescent="0.15">
      <c r="A338" s="19">
        <v>6.74</v>
      </c>
      <c r="B338" s="4">
        <v>2.0059379119039111E-3</v>
      </c>
      <c r="C338" s="4">
        <v>5.3099199315940517E-3</v>
      </c>
    </row>
    <row r="339" spans="1:3" ht="14.25" x14ac:dyDescent="0.15">
      <c r="A339" s="19">
        <v>6.76</v>
      </c>
      <c r="B339" s="4">
        <v>1.9206269378494599E-3</v>
      </c>
      <c r="C339" s="4">
        <v>5.0840931805130676E-3</v>
      </c>
    </row>
    <row r="340" spans="1:3" ht="14.25" x14ac:dyDescent="0.15">
      <c r="A340" s="19">
        <v>6.7799999999999994</v>
      </c>
      <c r="B340" s="4">
        <v>1.8389273275163981E-3</v>
      </c>
      <c r="C340" s="4">
        <v>4.867826073372529E-3</v>
      </c>
    </row>
    <row r="341" spans="1:3" ht="14.25" x14ac:dyDescent="0.15">
      <c r="A341" s="19">
        <v>6.8</v>
      </c>
      <c r="B341" s="4">
        <v>1.7606876117917964E-3</v>
      </c>
      <c r="C341" s="4">
        <v>4.6607176561563653E-3</v>
      </c>
    </row>
    <row r="342" spans="1:3" ht="14.25" x14ac:dyDescent="0.15">
      <c r="A342" s="19">
        <v>6.82</v>
      </c>
      <c r="B342" s="4">
        <v>1.685762556962944E-3</v>
      </c>
      <c r="C342" s="4">
        <v>4.4623834805816633E-3</v>
      </c>
    </row>
    <row r="343" spans="1:3" ht="14.25" x14ac:dyDescent="0.15">
      <c r="A343" s="19">
        <v>6.84</v>
      </c>
      <c r="B343" s="4">
        <v>1.6140129179051034E-3</v>
      </c>
      <c r="C343" s="4">
        <v>4.2724549507617655E-3</v>
      </c>
    </row>
    <row r="344" spans="1:3" ht="14.25" x14ac:dyDescent="0.15">
      <c r="A344" s="19">
        <v>6.8599999999999994</v>
      </c>
      <c r="B344" s="4">
        <v>1.5453052001992238E-3</v>
      </c>
      <c r="C344" s="4">
        <v>4.0905786935078649E-3</v>
      </c>
    </row>
    <row r="345" spans="1:3" ht="14.25" x14ac:dyDescent="0.15">
      <c r="A345" s="19">
        <v>6.88</v>
      </c>
      <c r="B345" s="4">
        <v>1.4795114309300256E-3</v>
      </c>
      <c r="C345" s="4">
        <v>3.9164159516084278E-3</v>
      </c>
    </row>
    <row r="346" spans="1:3" ht="14.25" x14ac:dyDescent="0.15">
      <c r="A346" s="19">
        <v>6.9</v>
      </c>
      <c r="B346" s="4">
        <v>1.4165089379149154E-3</v>
      </c>
      <c r="C346" s="4">
        <v>3.7496419994258673E-3</v>
      </c>
    </row>
    <row r="347" spans="1:3" ht="14.25" x14ac:dyDescent="0.15">
      <c r="A347" s="19">
        <v>6.92</v>
      </c>
      <c r="B347" s="4">
        <v>1.3561801371150435E-3</v>
      </c>
      <c r="C347" s="4">
        <v>3.5899455801521726E-3</v>
      </c>
    </row>
    <row r="348" spans="1:3" ht="14.25" x14ac:dyDescent="0.15">
      <c r="A348" s="19">
        <v>6.9399999999999995</v>
      </c>
      <c r="B348" s="4">
        <v>1.2984123279813874E-3</v>
      </c>
      <c r="C348" s="4">
        <v>3.4370283640693575E-3</v>
      </c>
    </row>
    <row r="349" spans="1:3" ht="14.25" x14ac:dyDescent="0.15">
      <c r="A349" s="19">
        <v>6.96</v>
      </c>
      <c r="B349" s="4">
        <v>1.2430974964910172E-3</v>
      </c>
      <c r="C349" s="4">
        <v>3.290604427166592E-3</v>
      </c>
    </row>
    <row r="350" spans="1:3" ht="14.25" x14ac:dyDescent="0.15">
      <c r="A350" s="19">
        <v>6.98</v>
      </c>
      <c r="B350" s="4">
        <v>1.1901321256315269E-3</v>
      </c>
      <c r="C350" s="4">
        <v>3.1503997494733817E-3</v>
      </c>
    </row>
    <row r="351" spans="1:3" ht="14.25" x14ac:dyDescent="0.15">
      <c r="A351" s="19">
        <v>7</v>
      </c>
      <c r="B351" s="4">
        <v>1.1394170130948735E-3</v>
      </c>
      <c r="C351" s="4">
        <v>3.0161517324767771E-3</v>
      </c>
    </row>
    <row r="352" spans="1:3" ht="14.25" x14ac:dyDescent="0.15">
      <c r="A352" s="19">
        <v>7.02</v>
      </c>
      <c r="B352" s="4">
        <v>1.0908570959456464E-3</v>
      </c>
      <c r="C352" s="4">
        <v>2.8876087350005976E-3</v>
      </c>
    </row>
    <row r="353" spans="1:3" ht="14.25" x14ac:dyDescent="0.15">
      <c r="A353" s="19">
        <v>7.04</v>
      </c>
      <c r="B353" s="4">
        <v>1.0443612820328426E-3</v>
      </c>
      <c r="C353" s="4">
        <v>2.7645296269354063E-3</v>
      </c>
    </row>
    <row r="354" spans="1:3" ht="14.25" x14ac:dyDescent="0.15">
      <c r="A354" s="19">
        <v>7.0600000000000005</v>
      </c>
      <c r="B354" s="4">
        <v>9.9984228791862527E-4</v>
      </c>
      <c r="C354" s="4">
        <v>2.6466833602195876E-3</v>
      </c>
    </row>
    <row r="355" spans="1:3" ht="14.25" x14ac:dyDescent="0.15">
      <c r="A355" s="19">
        <v>7.08</v>
      </c>
      <c r="B355" s="4">
        <v>9.5721648310220959E-4</v>
      </c>
      <c r="C355" s="4">
        <v>2.5338485564842641E-3</v>
      </c>
    </row>
    <row r="356" spans="1:3" ht="14.25" x14ac:dyDescent="0.15">
      <c r="A356" s="19">
        <v>7.1</v>
      </c>
      <c r="B356" s="4">
        <v>9.1640374032182781E-4</v>
      </c>
      <c r="C356" s="4">
        <v>2.4258131107875022E-3</v>
      </c>
    </row>
    <row r="357" spans="1:3" ht="14.25" x14ac:dyDescent="0.15">
      <c r="A357" s="19">
        <v>7.12</v>
      </c>
      <c r="B357" s="4">
        <v>8.7732729172279556E-4</v>
      </c>
      <c r="C357" s="4">
        <v>2.3223738108766826E-3</v>
      </c>
    </row>
    <row r="358" spans="1:3" ht="14.25" x14ac:dyDescent="0.15">
      <c r="A358" s="19">
        <v>7.1400000000000006</v>
      </c>
      <c r="B358" s="4">
        <v>8.3991359068481212E-4</v>
      </c>
      <c r="C358" s="4">
        <v>2.2233359714314278E-3</v>
      </c>
    </row>
    <row r="359" spans="1:3" ht="14.25" x14ac:dyDescent="0.15">
      <c r="A359" s="19">
        <v>7.16</v>
      </c>
      <c r="B359" s="4">
        <v>8.0409217910689583E-4</v>
      </c>
      <c r="C359" s="4">
        <v>2.1285130827534441E-3</v>
      </c>
    </row>
    <row r="360" spans="1:3" ht="14.25" x14ac:dyDescent="0.15">
      <c r="A360" s="19">
        <v>7.18</v>
      </c>
      <c r="B360" s="4">
        <v>7.6979555995366502E-4</v>
      </c>
      <c r="C360" s="4">
        <v>2.0377264733836748E-3</v>
      </c>
    </row>
    <row r="361" spans="1:3" ht="14.25" x14ac:dyDescent="0.15">
      <c r="A361" s="19">
        <v>7.2</v>
      </c>
      <c r="B361" s="4">
        <v>7.3695907487202354E-4</v>
      </c>
      <c r="C361" s="4">
        <v>1.9508049861413266E-3</v>
      </c>
    </row>
    <row r="362" spans="1:3" ht="14.25" x14ac:dyDescent="0.15">
      <c r="A362" s="19">
        <v>7.2200000000000006</v>
      </c>
      <c r="B362" s="4">
        <v>7.0552078669268523E-4</v>
      </c>
      <c r="C362" s="4">
        <v>1.8675846670935538E-3</v>
      </c>
    </row>
    <row r="363" spans="1:3" ht="14.25" x14ac:dyDescent="0.15">
      <c r="A363" s="19">
        <v>7.24</v>
      </c>
      <c r="B363" s="4">
        <v>6.7542136663635956E-4</v>
      </c>
      <c r="C363" s="4">
        <v>1.7879084669788611E-3</v>
      </c>
    </row>
    <row r="364" spans="1:3" ht="14.25" x14ac:dyDescent="0.15">
      <c r="A364" s="19">
        <v>7.26</v>
      </c>
      <c r="B364" s="4">
        <v>6.4660398604973225E-4</v>
      </c>
      <c r="C364" s="4">
        <v>1.711625954621323E-3</v>
      </c>
    </row>
    <row r="365" spans="1:3" ht="14.25" x14ac:dyDescent="0.15">
      <c r="A365" s="19">
        <v>7.2799999999999994</v>
      </c>
      <c r="B365" s="4">
        <v>6.1901421250173255E-4</v>
      </c>
      <c r="C365" s="4">
        <v>1.6385930418869295E-3</v>
      </c>
    </row>
    <row r="366" spans="1:3" ht="14.25" x14ac:dyDescent="0.15">
      <c r="A366" s="19">
        <v>7.3</v>
      </c>
      <c r="B366" s="4">
        <v>5.9259991007581134E-4</v>
      </c>
      <c r="C366" s="4">
        <v>1.5686717197471889E-3</v>
      </c>
    </row>
    <row r="367" spans="1:3" ht="14.25" x14ac:dyDescent="0.15">
      <c r="A367" s="19">
        <v>7.32</v>
      </c>
      <c r="B367" s="4">
        <v>5.673111436991559E-4</v>
      </c>
      <c r="C367" s="4">
        <v>1.5017298050289129E-3</v>
      </c>
    </row>
    <row r="368" spans="1:3" ht="14.25" x14ac:dyDescent="0.15">
      <c r="A368" s="19">
        <v>7.34</v>
      </c>
      <c r="B368" s="4">
        <v>5.4310008735491727E-4</v>
      </c>
      <c r="C368" s="4">
        <v>1.4376406974427268E-3</v>
      </c>
    </row>
    <row r="369" spans="1:3" ht="14.25" x14ac:dyDescent="0.15">
      <c r="A369" s="19">
        <v>7.3599999999999994</v>
      </c>
      <c r="B369" s="4">
        <v>5.1992093602853885E-4</v>
      </c>
      <c r="C369" s="4">
        <v>1.3762831464961213E-3</v>
      </c>
    </row>
    <row r="370" spans="1:3" ht="14.25" x14ac:dyDescent="0.15">
      <c r="A370" s="19">
        <v>7.38</v>
      </c>
      <c r="B370" s="4">
        <v>4.977298212442508E-4</v>
      </c>
      <c r="C370" s="4">
        <v>1.3175410279100369E-3</v>
      </c>
    </row>
    <row r="371" spans="1:3" ht="14.25" x14ac:dyDescent="0.15">
      <c r="A371" s="19">
        <v>7.4</v>
      </c>
      <c r="B371" s="4">
        <v>4.7648473005265657E-4</v>
      </c>
      <c r="C371" s="4">
        <v>1.2613031291708343E-3</v>
      </c>
    </row>
    <row r="372" spans="1:3" ht="14.25" x14ac:dyDescent="0.15">
      <c r="A372" s="19">
        <v>7.42</v>
      </c>
      <c r="B372" s="4">
        <v>4.5614542733506884E-4</v>
      </c>
      <c r="C372" s="4">
        <v>1.2074629438620392E-3</v>
      </c>
    </row>
    <row r="373" spans="1:3" ht="14.25" x14ac:dyDescent="0.15">
      <c r="A373" s="19">
        <v>7.4399999999999995</v>
      </c>
      <c r="B373" s="4">
        <v>4.3667338129493974E-4</v>
      </c>
      <c r="C373" s="4">
        <v>1.1559184744326426E-3</v>
      </c>
    </row>
    <row r="374" spans="1:3" ht="14.25" x14ac:dyDescent="0.15">
      <c r="A374" s="19">
        <v>7.46</v>
      </c>
      <c r="B374" s="4">
        <v>4.1803169201124602E-4</v>
      </c>
      <c r="C374" s="4">
        <v>1.1065720430707081E-3</v>
      </c>
    </row>
    <row r="375" spans="1:3" ht="14.25" x14ac:dyDescent="0.15">
      <c r="A375" s="19">
        <v>7.48</v>
      </c>
      <c r="B375" s="4">
        <v>4.0018502293312611E-4</v>
      </c>
      <c r="C375" s="4">
        <v>1.0593301103627674E-3</v>
      </c>
    </row>
    <row r="376" spans="1:3" ht="14.25" x14ac:dyDescent="0.15">
      <c r="A376" s="19">
        <v>7.5</v>
      </c>
      <c r="B376" s="4">
        <v>3.8309953519939812E-4</v>
      </c>
      <c r="C376" s="4">
        <v>1.0141031014309606E-3</v>
      </c>
    </row>
    <row r="377" spans="1:3" ht="14.25" x14ac:dyDescent="0.15">
      <c r="A377" s="19">
        <v>7.52</v>
      </c>
      <c r="B377" s="4">
        <v>3.6674282467076471E-4</v>
      </c>
      <c r="C377" s="4">
        <v>9.7080523925093443E-4</v>
      </c>
    </row>
    <row r="378" spans="1:3" ht="14.25" x14ac:dyDescent="0.15">
      <c r="A378" s="19">
        <v>7.54</v>
      </c>
      <c r="B378" s="4">
        <v>3.5108386156661636E-4</v>
      </c>
      <c r="C378" s="4">
        <v>9.2935438486437254E-4</v>
      </c>
    </row>
    <row r="379" spans="1:3" ht="14.25" x14ac:dyDescent="0.15">
      <c r="A379" s="19">
        <v>7.5600000000000005</v>
      </c>
      <c r="B379" s="4">
        <v>3.3609293260230926E-4</v>
      </c>
      <c r="C379" s="4">
        <v>8.8967188421053462E-4</v>
      </c>
    </row>
    <row r="380" spans="1:3" ht="14.25" x14ac:dyDescent="0.15">
      <c r="A380" s="19">
        <v>7.58</v>
      </c>
      <c r="B380" s="4">
        <v>3.2174158552663944E-4</v>
      </c>
      <c r="C380" s="4">
        <v>8.5168242131135926E-4</v>
      </c>
    </row>
    <row r="381" spans="1:3" ht="14.25" x14ac:dyDescent="0.15">
      <c r="A381" s="19">
        <v>7.6</v>
      </c>
      <c r="B381" s="4">
        <v>3.0800257596298774E-4</v>
      </c>
      <c r="C381" s="4">
        <v>8.15313877554612E-4</v>
      </c>
    </row>
    <row r="382" spans="1:3" ht="14.25" x14ac:dyDescent="0.15">
      <c r="A382" s="19">
        <v>7.62</v>
      </c>
      <c r="B382" s="4">
        <v>2.9484981646122114E-4</v>
      </c>
      <c r="C382" s="4">
        <v>7.8049719682913264E-4</v>
      </c>
    </row>
    <row r="383" spans="1:3" ht="14.25" x14ac:dyDescent="0.15">
      <c r="A383" s="19">
        <v>7.6400000000000006</v>
      </c>
      <c r="B383" s="4">
        <v>2.8225832767095045E-4</v>
      </c>
      <c r="C383" s="4">
        <v>7.4716625627552278E-4</v>
      </c>
    </row>
    <row r="384" spans="1:3" ht="14.25" x14ac:dyDescent="0.15">
      <c r="A384" s="19">
        <v>7.66</v>
      </c>
      <c r="B384" s="4">
        <v>2.7020419155015374E-4</v>
      </c>
      <c r="C384" s="4">
        <v>7.1525774242465513E-4</v>
      </c>
    </row>
    <row r="385" spans="1:3" ht="14.25" x14ac:dyDescent="0.15">
      <c r="A385" s="19">
        <v>7.68</v>
      </c>
      <c r="B385" s="4">
        <v>2.5866450652643714E-4</v>
      </c>
      <c r="C385" s="4">
        <v>6.8471103250500884E-4</v>
      </c>
    </row>
    <row r="386" spans="1:3" ht="14.25" x14ac:dyDescent="0.15">
      <c r="A386" s="19">
        <v>7.7</v>
      </c>
      <c r="B386" s="4">
        <v>2.4761734453142048E-4</v>
      </c>
      <c r="C386" s="4">
        <v>6.5546808070835458E-4</v>
      </c>
    </row>
    <row r="387" spans="1:3" ht="14.25" x14ac:dyDescent="0.15">
      <c r="A387" s="19">
        <v>7.7200000000000006</v>
      </c>
      <c r="B387" s="4">
        <v>2.3704170983176819E-4</v>
      </c>
      <c r="C387" s="4">
        <v>6.2747330921134352E-4</v>
      </c>
    </row>
    <row r="388" spans="1:3" ht="14.25" x14ac:dyDescent="0.15">
      <c r="A388" s="19">
        <v>7.74</v>
      </c>
      <c r="B388" s="4">
        <v>2.2691749958339384E-4</v>
      </c>
      <c r="C388" s="4">
        <v>6.0067350375850813E-4</v>
      </c>
    </row>
    <row r="389" spans="1:3" ht="14.25" x14ac:dyDescent="0.15">
      <c r="A389" s="19">
        <v>7.76</v>
      </c>
      <c r="B389" s="4">
        <v>2.1722546603820489E-4</v>
      </c>
      <c r="C389" s="4">
        <v>5.7501771361970439E-4</v>
      </c>
    </row>
    <row r="390" spans="1:3" ht="14.25" x14ac:dyDescent="0.15">
      <c r="A390" s="19">
        <v>7.7799999999999994</v>
      </c>
      <c r="B390" s="4">
        <v>2.0794718033553098E-4</v>
      </c>
      <c r="C390" s="4">
        <v>5.5045715574237144E-4</v>
      </c>
    </row>
    <row r="391" spans="1:3" ht="14.25" x14ac:dyDescent="0.15">
      <c r="A391" s="19">
        <v>7.8</v>
      </c>
      <c r="B391" s="4">
        <v>1.9906499781305751E-4</v>
      </c>
      <c r="C391" s="4">
        <v>5.2694512292607483E-4</v>
      </c>
    </row>
    <row r="392" spans="1:3" ht="14.25" x14ac:dyDescent="0.15">
      <c r="A392" s="19">
        <v>7.82</v>
      </c>
      <c r="B392" s="4">
        <v>1.905620247746443E-4</v>
      </c>
      <c r="C392" s="4">
        <v>5.0443689585357116E-4</v>
      </c>
    </row>
    <row r="393" spans="1:3" ht="14.25" x14ac:dyDescent="0.15">
      <c r="A393" s="19">
        <v>7.84</v>
      </c>
      <c r="B393" s="4">
        <v>1.8242208665490524E-4</v>
      </c>
      <c r="C393" s="4">
        <v>4.8288965881924012E-4</v>
      </c>
    </row>
    <row r="394" spans="1:3" ht="14.25" x14ac:dyDescent="0.15">
      <c r="A394" s="19">
        <v>7.8599999999999994</v>
      </c>
      <c r="B394" s="4">
        <v>1.7462969752280971E-4</v>
      </c>
      <c r="C394" s="4">
        <v>4.6226241900204233E-4</v>
      </c>
    </row>
    <row r="395" spans="1:3" ht="14.25" x14ac:dyDescent="0.15">
      <c r="A395" s="19">
        <v>7.88</v>
      </c>
      <c r="B395" s="4">
        <v>1.6717003086887109E-4</v>
      </c>
      <c r="C395" s="4">
        <v>4.4251592913626151E-4</v>
      </c>
    </row>
    <row r="396" spans="1:3" ht="14.25" x14ac:dyDescent="0.15">
      <c r="A396" s="19">
        <v>7.9</v>
      </c>
      <c r="B396" s="4">
        <v>1.6002889162271478E-4</v>
      </c>
      <c r="C396" s="4">
        <v>4.2361261343918505E-4</v>
      </c>
    </row>
    <row r="397" spans="1:3" ht="14.25" x14ac:dyDescent="0.15">
      <c r="A397" s="19">
        <v>7.92</v>
      </c>
      <c r="B397" s="4">
        <v>1.531926893499461E-4</v>
      </c>
      <c r="C397" s="4">
        <v>4.0551649666051092E-4</v>
      </c>
    </row>
    <row r="398" spans="1:3" ht="14.25" x14ac:dyDescent="0.15">
      <c r="A398" s="19">
        <v>7.9399999999999995</v>
      </c>
      <c r="B398" s="4">
        <v>1.4664841257929875E-4</v>
      </c>
      <c r="C398" s="4">
        <v>3.8819313612372037E-4</v>
      </c>
    </row>
    <row r="399" spans="1:3" ht="14.25" x14ac:dyDescent="0.15">
      <c r="A399" s="19">
        <v>7.96</v>
      </c>
      <c r="B399" s="4">
        <v>1.4038360421303006E-4</v>
      </c>
      <c r="C399" s="4">
        <v>3.7160955663491477E-4</v>
      </c>
    </row>
    <row r="400" spans="1:3" ht="14.25" x14ac:dyDescent="0.15">
      <c r="A400" s="19">
        <v>7.98</v>
      </c>
      <c r="B400" s="4">
        <v>1.343863379754266E-4</v>
      </c>
      <c r="C400" s="4">
        <v>3.5573418813963497E-4</v>
      </c>
    </row>
    <row r="401" spans="1:3" ht="14.25" x14ac:dyDescent="0.15">
      <c r="A401" s="19">
        <v>8</v>
      </c>
      <c r="B401" s="4">
        <v>1.2864519585611647E-4</v>
      </c>
      <c r="C401" s="4">
        <v>3.4053680601303432E-4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tabSelected="1" workbookViewId="0">
      <selection activeCell="C15" sqref="C15"/>
    </sheetView>
  </sheetViews>
  <sheetFormatPr defaultRowHeight="13.5" x14ac:dyDescent="0.15"/>
  <cols>
    <col min="2" max="3" width="12.5" bestFit="1" customWidth="1"/>
  </cols>
  <sheetData>
    <row r="1" spans="1:3" x14ac:dyDescent="0.15">
      <c r="A1">
        <v>0</v>
      </c>
      <c r="B1">
        <f>input_data!C3</f>
        <v>2.250531859409767E-9</v>
      </c>
      <c r="C1">
        <f>input_data!D3</f>
        <v>5.3284469304528842E-9</v>
      </c>
    </row>
    <row r="2" spans="1:3" x14ac:dyDescent="0.15">
      <c r="A2">
        <v>0.02</v>
      </c>
      <c r="B2">
        <f>input_data!C4</f>
        <v>2.4998234961595593E-9</v>
      </c>
      <c r="C2">
        <f>input_data!D4</f>
        <v>5.9186795241720343E-9</v>
      </c>
    </row>
    <row r="3" spans="1:3" x14ac:dyDescent="0.15">
      <c r="A3">
        <v>0.04</v>
      </c>
      <c r="B3">
        <f>input_data!C5</f>
        <v>2.7767291921276344E-9</v>
      </c>
      <c r="C3">
        <f>input_data!D5</f>
        <v>6.5742922405780889E-9</v>
      </c>
    </row>
    <row r="4" spans="1:3" x14ac:dyDescent="0.15">
      <c r="A4">
        <v>0.06</v>
      </c>
      <c r="B4">
        <f>input_data!C6</f>
        <v>3.0843077593682991E-9</v>
      </c>
      <c r="C4">
        <f>input_data!D6</f>
        <v>7.3025272422885053E-9</v>
      </c>
    </row>
    <row r="5" spans="1:3" x14ac:dyDescent="0.15">
      <c r="A5">
        <v>0.08</v>
      </c>
      <c r="B5">
        <f>input_data!C7</f>
        <v>3.4259568348450443E-9</v>
      </c>
      <c r="C5">
        <f>input_data!D7</f>
        <v>8.1114289069792537E-9</v>
      </c>
    </row>
    <row r="6" spans="1:3" x14ac:dyDescent="0.15">
      <c r="A6">
        <v>0.1</v>
      </c>
      <c r="B6">
        <f>input_data!C8</f>
        <v>3.8054504120980612E-9</v>
      </c>
      <c r="C6">
        <f>input_data!D8</f>
        <v>9.0099326888234046E-9</v>
      </c>
    </row>
    <row r="7" spans="1:3" x14ac:dyDescent="0.15">
      <c r="A7">
        <v>0.12</v>
      </c>
      <c r="B7">
        <f>input_data!C9</f>
        <v>4.2269805302980318E-9</v>
      </c>
      <c r="C7">
        <f>input_data!D9</f>
        <v>1.0007963823119431E-8</v>
      </c>
    </row>
    <row r="8" spans="1:3" x14ac:dyDescent="0.15">
      <c r="A8">
        <v>0.14000000000000001</v>
      </c>
      <c r="B8">
        <f>input_data!C10</f>
        <v>4.6952035812001455E-9</v>
      </c>
      <c r="C8">
        <f>input_data!D10</f>
        <v>1.1116546964440069E-8</v>
      </c>
    </row>
    <row r="9" spans="1:3" x14ac:dyDescent="0.15">
      <c r="A9">
        <v>0.16</v>
      </c>
      <c r="B9">
        <f>input_data!C11</f>
        <v>5.2152917455236511E-9</v>
      </c>
      <c r="C9">
        <f>input_data!D11</f>
        <v>1.2347927969408938E-8</v>
      </c>
    </row>
    <row r="10" spans="1:3" x14ac:dyDescent="0.15">
      <c r="A10">
        <v>0.18</v>
      </c>
      <c r="B10">
        <f>input_data!C12</f>
        <v>5.79299012694356E-9</v>
      </c>
      <c r="C10">
        <f>input_data!D12</f>
        <v>1.3715709169365743E-8</v>
      </c>
    </row>
    <row r="11" spans="1:3" x14ac:dyDescent="0.15">
      <c r="A11">
        <v>0.2</v>
      </c>
      <c r="B11">
        <f>input_data!C13</f>
        <v>6.4346802148197695E-9</v>
      </c>
      <c r="C11">
        <f>input_data!D13</f>
        <v>1.5234999627196796E-8</v>
      </c>
    </row>
    <row r="12" spans="1:3" x14ac:dyDescent="0.15">
      <c r="A12">
        <v>0.22</v>
      </c>
      <c r="B12">
        <f>input_data!C14</f>
        <v>7.1474503766980739E-9</v>
      </c>
      <c r="C12">
        <f>input_data!D14</f>
        <v>1.6922582038127393E-8</v>
      </c>
    </row>
    <row r="13" spans="1:3" x14ac:dyDescent="0.15">
      <c r="A13">
        <v>0.24</v>
      </c>
      <c r="B13">
        <f>input_data!C15</f>
        <v>7.9391741592714598E-9</v>
      </c>
      <c r="C13">
        <f>input_data!D15</f>
        <v>1.8797098118129082E-8</v>
      </c>
    </row>
    <row r="14" spans="1:3" x14ac:dyDescent="0.15">
      <c r="A14">
        <v>0.26</v>
      </c>
      <c r="B14">
        <f>input_data!C16</f>
        <v>8.8185972627454198E-9</v>
      </c>
      <c r="C14">
        <f>input_data!D16</f>
        <v>2.0879254527816226E-8</v>
      </c>
    </row>
    <row r="15" spans="1:3" x14ac:dyDescent="0.15">
      <c r="A15">
        <v>0.28000000000000003</v>
      </c>
      <c r="B15">
        <f>input_data!C17</f>
        <v>9.7954341493608504E-9</v>
      </c>
      <c r="C15">
        <f>input_data!D17</f>
        <v>2.3192051606549527E-8</v>
      </c>
    </row>
    <row r="16" spans="1:3" x14ac:dyDescent="0.15">
      <c r="A16">
        <v>0.3</v>
      </c>
      <c r="B16">
        <f>input_data!C18</f>
        <v>1.0880475353250423E-8</v>
      </c>
      <c r="C16">
        <f>input_data!D18</f>
        <v>2.5761037443433702E-8</v>
      </c>
    </row>
    <row r="17" spans="1:3" x14ac:dyDescent="0.15">
      <c r="A17">
        <v>0.32</v>
      </c>
      <c r="B17">
        <f>input_data!C19</f>
        <v>1.2085706677016278E-8</v>
      </c>
      <c r="C17">
        <f>input_data!D19</f>
        <v>2.8614590091779722E-8</v>
      </c>
    </row>
    <row r="18" spans="1:3" x14ac:dyDescent="0.15">
      <c r="A18">
        <v>0.34</v>
      </c>
      <c r="B18">
        <f>input_data!C20</f>
        <v>1.342444159172156E-8</v>
      </c>
      <c r="C18">
        <f>input_data!D20</f>
        <v>3.1784231044484251E-8</v>
      </c>
    </row>
    <row r="19" spans="1:3" x14ac:dyDescent="0.15">
      <c r="A19">
        <v>0.36</v>
      </c>
      <c r="B19">
        <f>input_data!C21</f>
        <v>1.4911468302838125E-8</v>
      </c>
      <c r="C19">
        <f>input_data!D21</f>
        <v>3.5304973433098367E-8</v>
      </c>
    </row>
    <row r="20" spans="1:3" x14ac:dyDescent="0.15">
      <c r="A20">
        <v>0.38</v>
      </c>
      <c r="B20">
        <f>input_data!C22</f>
        <v>1.6563213106699859E-8</v>
      </c>
      <c r="C20">
        <f>input_data!D22</f>
        <v>3.9215708796932237E-8</v>
      </c>
    </row>
    <row r="21" spans="1:3" x14ac:dyDescent="0.15">
      <c r="A21">
        <v>0.4</v>
      </c>
      <c r="B21">
        <f>input_data!C23</f>
        <v>1.8397921841960767E-8</v>
      </c>
      <c r="C21">
        <f>input_data!D23</f>
        <v>4.3559636694598169E-8</v>
      </c>
    </row>
    <row r="22" spans="1:3" x14ac:dyDescent="0.15">
      <c r="A22">
        <v>0.42</v>
      </c>
      <c r="B22">
        <f>input_data!C24</f>
        <v>2.043586144044233E-8</v>
      </c>
      <c r="C22">
        <f>input_data!D24</f>
        <v>4.8384741903651018E-8</v>
      </c>
    </row>
    <row r="23" spans="1:3" x14ac:dyDescent="0.15">
      <c r="A23">
        <v>0.44</v>
      </c>
      <c r="B23">
        <f>input_data!C25</f>
        <v>2.269954380377982E-8</v>
      </c>
      <c r="C23">
        <f>input_data!D25</f>
        <v>5.3744324479660132E-8</v>
      </c>
    </row>
    <row r="24" spans="1:3" x14ac:dyDescent="0.15">
      <c r="A24">
        <v>0.46</v>
      </c>
      <c r="B24">
        <f>input_data!C26</f>
        <v>2.5213974478896853E-8</v>
      </c>
      <c r="C24">
        <f>input_data!D26</f>
        <v>5.969758852995344E-8</v>
      </c>
    </row>
    <row r="25" spans="1:3" x14ac:dyDescent="0.15">
      <c r="A25">
        <v>0.48</v>
      </c>
      <c r="B25">
        <f>input_data!C27</f>
        <v>2.8006928879273517E-8</v>
      </c>
      <c r="C25">
        <f>input_data!D27</f>
        <v>6.6310296205855864E-8</v>
      </c>
    </row>
    <row r="26" spans="1:3" x14ac:dyDescent="0.15">
      <c r="A26">
        <v>0.5</v>
      </c>
      <c r="B26">
        <f>input_data!C28</f>
        <v>3.1109259103256708E-8</v>
      </c>
      <c r="C26">
        <f>input_data!D28</f>
        <v>7.3655494137677118E-8</v>
      </c>
    </row>
    <row r="27" spans="1:3" x14ac:dyDescent="0.15">
      <c r="A27">
        <v>0.52</v>
      </c>
      <c r="B27">
        <f>input_data!C29</f>
        <v>3.4555234738645429E-8</v>
      </c>
      <c r="C27">
        <f>input_data!D29</f>
        <v>8.1814320336928547E-8</v>
      </c>
    </row>
    <row r="28" spans="1:3" x14ac:dyDescent="0.15">
      <c r="A28">
        <v>0.54</v>
      </c>
      <c r="B28">
        <f>input_data!C30</f>
        <v>3.8382921418209758E-8</v>
      </c>
      <c r="C28">
        <f>input_data!D30</f>
        <v>9.087690047912168E-8</v>
      </c>
    </row>
    <row r="29" spans="1:3" x14ac:dyDescent="0.15">
      <c r="A29">
        <v>0.56000000000000005</v>
      </c>
      <c r="B29">
        <f>input_data!C31</f>
        <v>4.2634601307812732E-8</v>
      </c>
      <c r="C29">
        <f>input_data!D31</f>
        <v>1.0094334346783136E-7</v>
      </c>
    </row>
    <row r="30" spans="1:3" x14ac:dyDescent="0.15">
      <c r="A30">
        <v>0.57999999999999996</v>
      </c>
      <c r="B30">
        <f>input_data!C32</f>
        <v>4.7357240172007327E-8</v>
      </c>
      <c r="C30">
        <f>input_data!D32</f>
        <v>1.1212484727740413E-7</v>
      </c>
    </row>
    <row r="31" spans="1:3" x14ac:dyDescent="0.15">
      <c r="A31">
        <v>0.6</v>
      </c>
      <c r="B31">
        <f>input_data!C33</f>
        <v>5.2603006176489399E-8</v>
      </c>
      <c r="C31">
        <f>input_data!D33</f>
        <v>1.2454492728986276E-7</v>
      </c>
    </row>
    <row r="32" spans="1:3" x14ac:dyDescent="0.15">
      <c r="A32">
        <v>0.62</v>
      </c>
      <c r="B32">
        <f>input_data!C34</f>
        <v>5.8429846158296017E-8</v>
      </c>
      <c r="C32">
        <f>input_data!D34</f>
        <v>1.3834078069468431E-7</v>
      </c>
    </row>
    <row r="33" spans="1:3" x14ac:dyDescent="0.15">
      <c r="A33">
        <v>0.64</v>
      </c>
      <c r="B33">
        <f>input_data!C35</f>
        <v>6.4902125729441439E-8</v>
      </c>
      <c r="C33">
        <f>input_data!D35</f>
        <v>1.5366480202311266E-7</v>
      </c>
    </row>
    <row r="34" spans="1:3" x14ac:dyDescent="0.15">
      <c r="A34">
        <v>0.66</v>
      </c>
      <c r="B34">
        <f>input_data!C36</f>
        <v>7.2091340284812019E-8</v>
      </c>
      <c r="C34">
        <f>input_data!D36</f>
        <v>1.7068626655815732E-7</v>
      </c>
    </row>
    <row r="35" spans="1:3" x14ac:dyDescent="0.15">
      <c r="A35">
        <v>0.68</v>
      </c>
      <c r="B35">
        <f>input_data!C37</f>
        <v>8.0076904768371994E-8</v>
      </c>
      <c r="C35">
        <f>input_data!D37</f>
        <v>1.8959320021583869E-7</v>
      </c>
    </row>
    <row r="36" spans="1:3" x14ac:dyDescent="0.15">
      <c r="A36">
        <v>0.7</v>
      </c>
      <c r="B36">
        <f>input_data!C38</f>
        <v>8.8947030921721201E-8</v>
      </c>
      <c r="C36">
        <f>input_data!D38</f>
        <v>2.1059445655305807E-7</v>
      </c>
    </row>
    <row r="37" spans="1:3" x14ac:dyDescent="0.15">
      <c r="A37">
        <v>0.72</v>
      </c>
      <c r="B37">
        <f>input_data!C39</f>
        <v>9.8799701705405821E-8</v>
      </c>
      <c r="C37">
        <f>input_data!D39</f>
        <v>2.3392202384546501E-7</v>
      </c>
    </row>
    <row r="38" spans="1:3" x14ac:dyDescent="0.15">
      <c r="A38">
        <v>0.74</v>
      </c>
      <c r="B38">
        <f>input_data!C40</f>
        <v>1.0974375365677491E-7</v>
      </c>
      <c r="C38">
        <f>input_data!D40</f>
        <v>2.598335877200966E-7</v>
      </c>
    </row>
    <row r="39" spans="1:3" x14ac:dyDescent="0.15">
      <c r="A39">
        <v>0.76</v>
      </c>
      <c r="B39">
        <f>input_data!C41</f>
        <v>1.2190007914048568E-7</v>
      </c>
      <c r="C39">
        <f>input_data!D41</f>
        <v>2.8861537765052343E-7</v>
      </c>
    </row>
    <row r="40" spans="1:3" x14ac:dyDescent="0.15">
      <c r="A40">
        <v>0.78</v>
      </c>
      <c r="B40">
        <f>input_data!C42</f>
        <v>1.3540296177211926E-7</v>
      </c>
      <c r="C40">
        <f>input_data!D42</f>
        <v>3.2058532875784221E-7</v>
      </c>
    </row>
    <row r="41" spans="1:3" x14ac:dyDescent="0.15">
      <c r="A41">
        <v>0.8</v>
      </c>
      <c r="B41">
        <f>input_data!C43</f>
        <v>1.5040155976643068E-7</v>
      </c>
      <c r="C41">
        <f>input_data!D43</f>
        <v>3.5609659384379638E-7</v>
      </c>
    </row>
    <row r="42" spans="1:3" x14ac:dyDescent="0.15">
      <c r="A42">
        <v>0.82</v>
      </c>
      <c r="B42">
        <f>input_data!C44</f>
        <v>1.6706155359578313E-7</v>
      </c>
      <c r="C42">
        <f>input_data!D44</f>
        <v>3.9554144445109179E-7</v>
      </c>
    </row>
    <row r="43" spans="1:3" x14ac:dyDescent="0.15">
      <c r="A43">
        <v>0.84</v>
      </c>
      <c r="B43">
        <f>input_data!C45</f>
        <v>1.8556697615930781E-7</v>
      </c>
      <c r="C43">
        <f>input_data!D45</f>
        <v>4.3935560404321919E-7</v>
      </c>
    </row>
    <row r="44" spans="1:3" x14ac:dyDescent="0.15">
      <c r="A44">
        <v>0.86</v>
      </c>
      <c r="B44">
        <f>input_data!C46</f>
        <v>2.061222456793936E-7</v>
      </c>
      <c r="C44">
        <f>input_data!D46</f>
        <v>4.8802306116940176E-7</v>
      </c>
    </row>
    <row r="45" spans="1:3" x14ac:dyDescent="0.15">
      <c r="A45">
        <v>0.88</v>
      </c>
      <c r="B45">
        <f>input_data!C47</f>
        <v>2.2895442378147318E-7</v>
      </c>
      <c r="C45">
        <f>input_data!D47</f>
        <v>5.4208141578229156E-7</v>
      </c>
    </row>
    <row r="46" spans="1:3" x14ac:dyDescent="0.15">
      <c r="A46">
        <v>0.9</v>
      </c>
      <c r="B46">
        <f>input_data!C48</f>
        <v>2.5431572370047339E-7</v>
      </c>
      <c r="C46">
        <f>input_data!D48</f>
        <v>6.0212781776530234E-7</v>
      </c>
    </row>
    <row r="47" spans="1:3" x14ac:dyDescent="0.15">
      <c r="A47">
        <v>0.92</v>
      </c>
      <c r="B47">
        <f>input_data!C49</f>
        <v>2.8248629632025383E-7</v>
      </c>
      <c r="C47">
        <f>input_data!D49</f>
        <v>6.6882556326815267E-7</v>
      </c>
    </row>
    <row r="48" spans="1:3" x14ac:dyDescent="0.15">
      <c r="A48">
        <v>0.94</v>
      </c>
      <c r="B48">
        <f>input_data!C50</f>
        <v>3.1377732482130626E-7</v>
      </c>
      <c r="C48">
        <f>input_data!D50</f>
        <v>7.4291142171535304E-7</v>
      </c>
    </row>
    <row r="49" spans="1:3" x14ac:dyDescent="0.15">
      <c r="A49">
        <v>0.96</v>
      </c>
      <c r="B49">
        <f>input_data!C51</f>
        <v>3.4853446212091342E-7</v>
      </c>
      <c r="C49">
        <f>input_data!D51</f>
        <v>8.2520377442347813E-7</v>
      </c>
    </row>
    <row r="50" spans="1:3" x14ac:dyDescent="0.15">
      <c r="A50">
        <v>0.98</v>
      </c>
      <c r="B50">
        <f>input_data!C52</f>
        <v>3.8714164907646226E-7</v>
      </c>
      <c r="C50">
        <f>input_data!D52</f>
        <v>9.1661165472812166E-7</v>
      </c>
    </row>
    <row r="51" spans="1:3" x14ac:dyDescent="0.15">
      <c r="A51">
        <v>1</v>
      </c>
      <c r="B51">
        <f>input_data!C53</f>
        <v>4.3002535562850737E-7</v>
      </c>
      <c r="C51">
        <f>input_data!D53</f>
        <v>1.0181447894794846E-6</v>
      </c>
    </row>
    <row r="52" spans="1:3" x14ac:dyDescent="0.15">
      <c r="A52">
        <v>1.02</v>
      </c>
      <c r="B52">
        <f>input_data!C54</f>
        <v>4.7765929173196905E-7</v>
      </c>
      <c r="C52">
        <f>input_data!D54</f>
        <v>1.1309247528266578E-6</v>
      </c>
    </row>
    <row r="53" spans="1:3" x14ac:dyDescent="0.15">
      <c r="A53">
        <v>1.04</v>
      </c>
      <c r="B53">
        <f>input_data!C55</f>
        <v>5.3056964011307449E-7</v>
      </c>
      <c r="C53">
        <f>input_data!D55</f>
        <v>1.2561973554968701E-6</v>
      </c>
    </row>
    <row r="54" spans="1:3" x14ac:dyDescent="0.15">
      <c r="A54">
        <v>1.06</v>
      </c>
      <c r="B54">
        <f>input_data!C56</f>
        <v>5.8934086865365462E-7</v>
      </c>
      <c r="C54">
        <f>input_data!D56</f>
        <v>1.3953464064230498E-6</v>
      </c>
    </row>
    <row r="55" spans="1:3" x14ac:dyDescent="0.15">
      <c r="A55">
        <v>1.08</v>
      </c>
      <c r="B55">
        <f>input_data!C57</f>
        <v>6.5462218660686995E-7</v>
      </c>
      <c r="C55">
        <f>input_data!D57</f>
        <v>1.549908998731766E-6</v>
      </c>
    </row>
    <row r="56" spans="1:3" x14ac:dyDescent="0.15">
      <c r="A56">
        <v>1.1000000000000001</v>
      </c>
      <c r="B56">
        <f>input_data!C58</f>
        <v>7.2713471596000208E-7</v>
      </c>
      <c r="C56">
        <f>input_data!D58</f>
        <v>1.7215924889412336E-6</v>
      </c>
    </row>
    <row r="57" spans="1:3" x14ac:dyDescent="0.15">
      <c r="A57">
        <v>1.1200000000000001</v>
      </c>
      <c r="B57">
        <f>input_data!C59</f>
        <v>8.0767945715920496E-7</v>
      </c>
      <c r="C57">
        <f>input_data!D59</f>
        <v>1.9122933569216463E-6</v>
      </c>
    </row>
    <row r="58" spans="1:3" x14ac:dyDescent="0.15">
      <c r="A58">
        <v>1.1399999999999999</v>
      </c>
      <c r="B58">
        <f>input_data!C60</f>
        <v>8.9714613718531051E-7</v>
      </c>
      <c r="C58">
        <f>input_data!D60</f>
        <v>2.1241181549442517E-6</v>
      </c>
    </row>
    <row r="59" spans="1:3" x14ac:dyDescent="0.15">
      <c r="A59">
        <v>1.1599999999999999</v>
      </c>
      <c r="B59">
        <f>input_data!C61</f>
        <v>9.965230377157252E-7</v>
      </c>
      <c r="C59">
        <f>input_data!D61</f>
        <v>2.3594067772204477E-6</v>
      </c>
    </row>
    <row r="60" spans="1:3" x14ac:dyDescent="0.15">
      <c r="A60">
        <v>1.18</v>
      </c>
      <c r="B60">
        <f>input_data!C62</f>
        <v>1.1069079119328992E-6</v>
      </c>
      <c r="C60">
        <f>input_data!D62</f>
        <v>2.6207583069629267E-6</v>
      </c>
    </row>
    <row r="61" spans="1:3" x14ac:dyDescent="0.15">
      <c r="A61">
        <v>1.2</v>
      </c>
      <c r="B61">
        <f>input_data!C63</f>
        <v>1.2295201105641715E-6</v>
      </c>
      <c r="C61">
        <f>input_data!D63</f>
        <v>2.9110597264701484E-6</v>
      </c>
    </row>
    <row r="62" spans="1:3" x14ac:dyDescent="0.15">
      <c r="A62">
        <v>1.22</v>
      </c>
      <c r="B62">
        <f>input_data!C64</f>
        <v>1.3657140510939622E-6</v>
      </c>
      <c r="C62">
        <f>input_data!D64</f>
        <v>3.2335178073580018E-6</v>
      </c>
    </row>
    <row r="63" spans="1:3" x14ac:dyDescent="0.15">
      <c r="A63">
        <v>1.24</v>
      </c>
      <c r="B63">
        <f>input_data!C65</f>
        <v>1.5169941789245484E-6</v>
      </c>
      <c r="C63">
        <f>input_data!D65</f>
        <v>3.5916945331870755E-6</v>
      </c>
    </row>
    <row r="64" spans="1:3" x14ac:dyDescent="0.15">
      <c r="A64">
        <v>1.26</v>
      </c>
      <c r="B64">
        <f>input_data!C66</f>
        <v>1.6850315857399431E-6</v>
      </c>
      <c r="C64">
        <f>input_data!D66</f>
        <v>3.9895464457485699E-6</v>
      </c>
    </row>
    <row r="65" spans="1:3" x14ac:dyDescent="0.15">
      <c r="A65">
        <v>1.28</v>
      </c>
      <c r="B65">
        <f>input_data!C67</f>
        <v>1.8716824686307267E-6</v>
      </c>
      <c r="C65">
        <f>input_data!D67</f>
        <v>4.4314683496075777E-6</v>
      </c>
    </row>
    <row r="66" spans="1:3" x14ac:dyDescent="0.15">
      <c r="A66">
        <v>1.3</v>
      </c>
      <c r="B66">
        <f>input_data!C68</f>
        <v>2.0790086338676626E-6</v>
      </c>
      <c r="C66">
        <f>input_data!D68</f>
        <v>4.922341857636497E-6</v>
      </c>
    </row>
    <row r="67" spans="1:3" x14ac:dyDescent="0.15">
      <c r="A67">
        <v>1.32</v>
      </c>
      <c r="B67">
        <f>input_data!C69</f>
        <v>2.3093002717937756E-6</v>
      </c>
      <c r="C67">
        <f>input_data!D69</f>
        <v>5.4675893137370233E-6</v>
      </c>
    </row>
    <row r="68" spans="1:3" x14ac:dyDescent="0.15">
      <c r="A68">
        <v>1.34</v>
      </c>
      <c r="B68">
        <f>input_data!C70</f>
        <v>2.5651012543865557E-6</v>
      </c>
      <c r="C68">
        <f>input_data!D70</f>
        <v>6.0732336883342366E-6</v>
      </c>
    </row>
    <row r="69" spans="1:3" x14ac:dyDescent="0.15">
      <c r="A69">
        <v>1.36</v>
      </c>
      <c r="B69">
        <f>input_data!C71</f>
        <v>2.8492372349017182E-6</v>
      </c>
      <c r="C69">
        <f>input_data!D71</f>
        <v>6.745965108188167E-6</v>
      </c>
    </row>
    <row r="70" spans="1:3" x14ac:dyDescent="0.15">
      <c r="A70">
        <v>1.38</v>
      </c>
      <c r="B70">
        <f>input_data!C72</f>
        <v>3.1648468599545795E-6</v>
      </c>
      <c r="C70">
        <f>input_data!D72</f>
        <v>7.4932147553339545E-6</v>
      </c>
    </row>
    <row r="71" spans="1:3" x14ac:dyDescent="0.15">
      <c r="A71">
        <v>1.4</v>
      </c>
      <c r="B71">
        <f>input_data!C73</f>
        <v>3.5154164387659846E-6</v>
      </c>
      <c r="C71">
        <f>input_data!D73</f>
        <v>8.3232369513395239E-6</v>
      </c>
    </row>
    <row r="72" spans="1:3" x14ac:dyDescent="0.15">
      <c r="A72">
        <v>1.42</v>
      </c>
      <c r="B72">
        <f>input_data!C74</f>
        <v>3.9048184524763407E-6</v>
      </c>
      <c r="C72">
        <f>input_data!D74</f>
        <v>9.2452003334581375E-6</v>
      </c>
    </row>
    <row r="73" spans="1:3" x14ac:dyDescent="0.15">
      <c r="A73">
        <v>1.44</v>
      </c>
      <c r="B73">
        <f>input_data!C75</f>
        <v>4.337354328834472E-6</v>
      </c>
      <c r="C73">
        <f>input_data!D75</f>
        <v>1.0269289129648601E-5</v>
      </c>
    </row>
    <row r="74" spans="1:3" x14ac:dyDescent="0.15">
      <c r="A74">
        <v>1.46</v>
      </c>
      <c r="B74">
        <f>input_data!C76</f>
        <v>4.8178019546659381E-6</v>
      </c>
      <c r="C74">
        <f>input_data!D76</f>
        <v>1.1406815650946753E-5</v>
      </c>
    </row>
    <row r="75" spans="1:3" x14ac:dyDescent="0.15">
      <c r="A75">
        <v>1.48</v>
      </c>
      <c r="B75">
        <f>input_data!C77</f>
        <v>5.3514684508369101E-6</v>
      </c>
      <c r="C75">
        <f>input_data!D77</f>
        <v>1.2670345243526498E-5</v>
      </c>
    </row>
    <row r="76" spans="1:3" x14ac:dyDescent="0.15">
      <c r="A76">
        <v>1.5</v>
      </c>
      <c r="B76">
        <f>input_data!C78</f>
        <v>5.9442487925318746E-6</v>
      </c>
      <c r="C76">
        <f>input_data!D78</f>
        <v>1.4073835080353662E-5</v>
      </c>
    </row>
    <row r="77" spans="1:3" x14ac:dyDescent="0.15">
      <c r="A77">
        <v>1.52</v>
      </c>
      <c r="B77">
        <f>input_data!C79</f>
        <v>6.6026909221970904E-6</v>
      </c>
      <c r="C77">
        <f>input_data!D79</f>
        <v>1.5632788325128265E-5</v>
      </c>
    </row>
    <row r="78" spans="1:3" x14ac:dyDescent="0.15">
      <c r="A78">
        <v>1.54</v>
      </c>
      <c r="B78">
        <f>input_data!C80</f>
        <v>7.3340680741773778E-6</v>
      </c>
      <c r="C78">
        <f>input_data!D80</f>
        <v>1.7364425370912991E-5</v>
      </c>
    </row>
    <row r="79" spans="1:3" x14ac:dyDescent="0.15">
      <c r="A79">
        <v>1.56</v>
      </c>
      <c r="B79">
        <f>input_data!C81</f>
        <v>8.1464591096817358E-6</v>
      </c>
      <c r="C79">
        <f>input_data!D81</f>
        <v>1.9287874044328312E-5</v>
      </c>
    </row>
    <row r="80" spans="1:3" x14ac:dyDescent="0.15">
      <c r="A80">
        <v>1.58</v>
      </c>
      <c r="B80">
        <f>input_data!C82</f>
        <v>9.0488377491309226E-6</v>
      </c>
      <c r="C80">
        <f>input_data!D82</f>
        <v>2.1424380875535894E-5</v>
      </c>
    </row>
    <row r="81" spans="1:3" x14ac:dyDescent="0.15">
      <c r="A81">
        <v>1.6</v>
      </c>
      <c r="B81">
        <f>input_data!C83</f>
        <v>1.0051171687139651E-5</v>
      </c>
      <c r="C81">
        <f>input_data!D83</f>
        <v>2.3797545766732808E-5</v>
      </c>
    </row>
    <row r="82" spans="1:3" x14ac:dyDescent="0.15">
      <c r="A82">
        <v>1.62</v>
      </c>
      <c r="B82">
        <f>input_data!C84</f>
        <v>1.1164532684449973E-5</v>
      </c>
      <c r="C82">
        <f>input_data!D84</f>
        <v>2.6433582650103131E-5</v>
      </c>
    </row>
    <row r="83" spans="1:3" x14ac:dyDescent="0.15">
      <c r="A83">
        <v>1.64</v>
      </c>
      <c r="B83">
        <f>input_data!C85</f>
        <v>1.2401218852260652E-5</v>
      </c>
      <c r="C83">
        <f>input_data!D85</f>
        <v>2.9361609012961452E-5</v>
      </c>
    </row>
    <row r="84" spans="1:3" x14ac:dyDescent="0.15">
      <c r="A84">
        <v>1.66</v>
      </c>
      <c r="B84">
        <f>input_data!C86</f>
        <v>1.377489047892108E-5</v>
      </c>
      <c r="C84">
        <f>input_data!D86</f>
        <v>3.2613967486326338E-5</v>
      </c>
    </row>
    <row r="85" spans="1:3" x14ac:dyDescent="0.15">
      <c r="A85">
        <v>1.68</v>
      </c>
      <c r="B85">
        <f>input_data!C87</f>
        <v>1.5300720898357959E-5</v>
      </c>
      <c r="C85">
        <f>input_data!D87</f>
        <v>3.6226583046886482E-5</v>
      </c>
    </row>
    <row r="86" spans="1:3" x14ac:dyDescent="0.15">
      <c r="A86">
        <v>1.7</v>
      </c>
      <c r="B86">
        <f>input_data!C88</f>
        <v>1.6995564065519989E-5</v>
      </c>
      <c r="C86">
        <f>input_data!D88</f>
        <v>4.0239359775153746E-5</v>
      </c>
    </row>
    <row r="87" spans="1:3" x14ac:dyDescent="0.15">
      <c r="A87">
        <v>1.72</v>
      </c>
      <c r="B87">
        <f>input_data!C89</f>
        <v>1.8878140688381434E-5</v>
      </c>
      <c r="C87">
        <f>input_data!D89</f>
        <v>4.4696621548848089E-5</v>
      </c>
    </row>
    <row r="88" spans="1:3" x14ac:dyDescent="0.15">
      <c r="A88">
        <v>1.74</v>
      </c>
      <c r="B88">
        <f>input_data!C90</f>
        <v>2.0969244970662386E-5</v>
      </c>
      <c r="C88">
        <f>input_data!D90</f>
        <v>4.9647601535018581E-5</v>
      </c>
    </row>
    <row r="89" spans="1:3" x14ac:dyDescent="0.15">
      <c r="A89">
        <v>1.76</v>
      </c>
      <c r="B89">
        <f>input_data!C91</f>
        <v>2.329197424664733E-5</v>
      </c>
      <c r="C89">
        <f>input_data!D91</f>
        <v>5.5146985882388338E-5</v>
      </c>
    </row>
    <row r="90" spans="1:3" x14ac:dyDescent="0.15">
      <c r="A90">
        <v>1.78</v>
      </c>
      <c r="B90">
        <f>input_data!C92</f>
        <v>2.5871984041801444E-5</v>
      </c>
      <c r="C90">
        <f>input_data!D92</f>
        <v>6.1255517612809069E-5</v>
      </c>
    </row>
    <row r="91" spans="1:3" x14ac:dyDescent="0.15">
      <c r="A91">
        <v>1.8</v>
      </c>
      <c r="B91">
        <f>input_data!C93</f>
        <v>2.8737771373059455E-5</v>
      </c>
      <c r="C91">
        <f>input_data!D93</f>
        <v>6.8040667374064763E-5</v>
      </c>
    </row>
    <row r="92" spans="1:3" x14ac:dyDescent="0.15">
      <c r="A92">
        <v>1.82</v>
      </c>
      <c r="B92">
        <f>input_data!C94</f>
        <v>3.1920989413763443E-5</v>
      </c>
      <c r="C92">
        <f>input_data!D94</f>
        <v>7.5577378452840516E-5</v>
      </c>
    </row>
    <row r="93" spans="1:3" x14ac:dyDescent="0.15">
      <c r="A93">
        <v>1.84</v>
      </c>
      <c r="B93">
        <f>input_data!C95</f>
        <v>3.5456796993643967E-5</v>
      </c>
      <c r="C93">
        <f>input_data!D95</f>
        <v>8.3948894264497404E-5</v>
      </c>
    </row>
    <row r="94" spans="1:3" x14ac:dyDescent="0.15">
      <c r="A94">
        <v>1.86</v>
      </c>
      <c r="B94">
        <f>input_data!C96</f>
        <v>3.9384246787750908E-5</v>
      </c>
      <c r="C94">
        <f>input_data!D96</f>
        <v>9.3247677444312246E-5</v>
      </c>
    </row>
    <row r="95" spans="1:3" x14ac:dyDescent="0.15">
      <c r="A95">
        <v>1.88</v>
      </c>
      <c r="B95">
        <f>input_data!C97</f>
        <v>4.3746716474023377E-5</v>
      </c>
      <c r="C95">
        <f>input_data!D97</f>
        <v>1.0357643067294178E-4</v>
      </c>
    </row>
    <row r="96" spans="1:3" x14ac:dyDescent="0.15">
      <c r="A96">
        <v>1.9</v>
      </c>
      <c r="B96">
        <f>input_data!C98</f>
        <v>4.8592387611870591E-5</v>
      </c>
      <c r="C96">
        <f>input_data!D98</f>
        <v>1.1504923048801206E-4</v>
      </c>
    </row>
    <row r="97" spans="1:3" x14ac:dyDescent="0.15">
      <c r="A97">
        <v>1.92</v>
      </c>
      <c r="B97">
        <f>input_data!C99</f>
        <v>5.3974777518858008E-5</v>
      </c>
      <c r="C97">
        <f>input_data!D99</f>
        <v>1.2779278657608687E-4</v>
      </c>
    </row>
    <row r="98" spans="1:3" x14ac:dyDescent="0.15">
      <c r="A98">
        <v>1.94</v>
      </c>
      <c r="B98">
        <f>input_data!C100</f>
        <v>5.9953330005042797E-5</v>
      </c>
      <c r="C98">
        <f>input_data!D100</f>
        <v>1.4194784041830067E-4</v>
      </c>
    </row>
    <row r="99" spans="1:3" x14ac:dyDescent="0.15">
      <c r="A99">
        <v>1.96</v>
      </c>
      <c r="B99">
        <f>input_data!C101</f>
        <v>6.659407147097758E-5</v>
      </c>
      <c r="C99">
        <f>input_data!D101</f>
        <v>1.5767071869355939E-4</v>
      </c>
    </row>
    <row r="100" spans="1:3" x14ac:dyDescent="0.15">
      <c r="A100">
        <v>1.98</v>
      </c>
      <c r="B100">
        <f>input_data!C102</f>
        <v>7.3970339592882933E-5</v>
      </c>
      <c r="C100">
        <f>input_data!D102</f>
        <v>1.7513505854195062E-4</v>
      </c>
    </row>
    <row r="101" spans="1:3" x14ac:dyDescent="0.15">
      <c r="A101">
        <v>2</v>
      </c>
      <c r="B101">
        <f>input_data!C103</f>
        <v>8.2163592614705022E-5</v>
      </c>
      <c r="C101">
        <f>input_data!D103</f>
        <v>1.9453372367615651E-4</v>
      </c>
    </row>
    <row r="102" spans="1:3" x14ac:dyDescent="0.15">
      <c r="A102">
        <v>2.02</v>
      </c>
      <c r="B102">
        <f>input_data!C104</f>
        <v>9.1264308150259323E-5</v>
      </c>
      <c r="C102">
        <f>input_data!D104</f>
        <v>2.1608093242043395E-4</v>
      </c>
    </row>
    <row r="103" spans="1:3" x14ac:dyDescent="0.15">
      <c r="A103">
        <v>2.04</v>
      </c>
      <c r="B103">
        <f>input_data!C105</f>
        <v>1.0137298137888518E-4</v>
      </c>
      <c r="C103">
        <f>input_data!D105</f>
        <v>2.4001462107754509E-4</v>
      </c>
    </row>
    <row r="104" spans="1:3" x14ac:dyDescent="0.15">
      <c r="A104">
        <v>2.06</v>
      </c>
      <c r="B104">
        <f>input_data!C106</f>
        <v>1.1260123360542847E-4</v>
      </c>
      <c r="C104">
        <f>input_data!D106</f>
        <v>2.6659906859857079E-4</v>
      </c>
    </row>
    <row r="105" spans="1:3" x14ac:dyDescent="0.15">
      <c r="A105">
        <v>2.08</v>
      </c>
      <c r="B105">
        <f>input_data!C107</f>
        <v>1.2507304336149879E-4</v>
      </c>
      <c r="C105">
        <f>input_data!D107</f>
        <v>2.9612781138622192E-4</v>
      </c>
    </row>
    <row r="106" spans="1:3" x14ac:dyDescent="0.15">
      <c r="A106">
        <v>2.1</v>
      </c>
      <c r="B106">
        <f>input_data!C108</f>
        <v>1.3892611356254093E-4</v>
      </c>
      <c r="C106">
        <f>input_data!D108</f>
        <v>3.2892688022919775E-4</v>
      </c>
    </row>
    <row r="107" spans="1:3" x14ac:dyDescent="0.15">
      <c r="A107">
        <v>2.12</v>
      </c>
      <c r="B107">
        <f>input_data!C109</f>
        <v>1.5431338971839137E-4</v>
      </c>
      <c r="C107">
        <f>input_data!D109</f>
        <v>3.6535839487666211E-4</v>
      </c>
    </row>
    <row r="108" spans="1:3" x14ac:dyDescent="0.15">
      <c r="A108">
        <v>2.14</v>
      </c>
      <c r="B108">
        <f>input_data!C110</f>
        <v>1.7140474583918008E-4</v>
      </c>
      <c r="C108">
        <f>input_data!D110</f>
        <v>4.0582455565475392E-4</v>
      </c>
    </row>
    <row r="109" spans="1:3" x14ac:dyDescent="0.15">
      <c r="A109">
        <v>2.16</v>
      </c>
      <c r="B109">
        <f>input_data!C111</f>
        <v>1.9038885650074375E-4</v>
      </c>
      <c r="C109">
        <f>input_data!D111</f>
        <v>4.5077207584161158E-4</v>
      </c>
    </row>
    <row r="110" spans="1:3" x14ac:dyDescent="0.15">
      <c r="A110">
        <v>2.1800000000000002</v>
      </c>
      <c r="B110">
        <f>input_data!C112</f>
        <v>2.1147527555295494E-4</v>
      </c>
      <c r="C110">
        <f>input_data!D112</f>
        <v>5.0069710329821702E-4</v>
      </c>
    </row>
    <row r="111" spans="1:3" x14ac:dyDescent="0.15">
      <c r="A111">
        <v>2.2000000000000002</v>
      </c>
      <c r="B111">
        <f>input_data!C113</f>
        <v>2.3489674419120875E-4</v>
      </c>
      <c r="C111">
        <f>input_data!D113</f>
        <v>5.5615068514839033E-4</v>
      </c>
    </row>
    <row r="112" spans="1:3" x14ac:dyDescent="0.15">
      <c r="A112">
        <v>2.2200000000000002</v>
      </c>
      <c r="B112">
        <f>input_data!C114</f>
        <v>2.6091175358841472E-4</v>
      </c>
      <c r="C112">
        <f>input_data!D114</f>
        <v>6.1774483516615535E-4</v>
      </c>
    </row>
    <row r="113" spans="1:3" x14ac:dyDescent="0.15">
      <c r="A113">
        <v>2.2400000000000002</v>
      </c>
      <c r="B113">
        <f>input_data!C115</f>
        <v>2.8980739002709336E-4</v>
      </c>
      <c r="C113">
        <f>input_data!D115</f>
        <v>6.8615927002136344E-4</v>
      </c>
    </row>
    <row r="114" spans="1:3" x14ac:dyDescent="0.15">
      <c r="A114">
        <v>2.2599999999999998</v>
      </c>
      <c r="B114">
        <f>input_data!C116</f>
        <v>3.2190249350578089E-4</v>
      </c>
      <c r="C114">
        <f>input_data!D116</f>
        <v>7.6214888771930262E-4</v>
      </c>
    </row>
    <row r="115" spans="1:3" x14ac:dyDescent="0.15">
      <c r="A115">
        <v>2.2799999999999998</v>
      </c>
      <c r="B115">
        <f>input_data!C117</f>
        <v>3.5755116415065195E-4</v>
      </c>
      <c r="C115">
        <f>input_data!D117</f>
        <v>8.4655206951749612E-4</v>
      </c>
    </row>
    <row r="116" spans="1:3" x14ac:dyDescent="0.15">
      <c r="A116">
        <v>2.2999999999999998</v>
      </c>
      <c r="B116">
        <f>input_data!C118</f>
        <v>3.971466544744394E-4</v>
      </c>
      <c r="C116">
        <f>input_data!D118</f>
        <v>9.4029989538959701E-4</v>
      </c>
    </row>
    <row r="117" spans="1:3" x14ac:dyDescent="0.15">
      <c r="A117">
        <v>2.3199999999999998</v>
      </c>
      <c r="B117">
        <f>input_data!C119</f>
        <v>4.4112568962561801E-4</v>
      </c>
      <c r="C117">
        <f>input_data!D119</f>
        <v>1.0444263728157089E-3</v>
      </c>
    </row>
    <row r="118" spans="1:3" x14ac:dyDescent="0.15">
      <c r="A118">
        <v>2.34</v>
      </c>
      <c r="B118">
        <f>input_data!C120</f>
        <v>4.8997326229963589E-4</v>
      </c>
      <c r="C118">
        <f>input_data!D120</f>
        <v>1.16007978940107E-3</v>
      </c>
    </row>
    <row r="119" spans="1:3" x14ac:dyDescent="0.15">
      <c r="A119">
        <v>2.36</v>
      </c>
      <c r="B119">
        <f>input_data!C121</f>
        <v>5.4422795398193337E-4</v>
      </c>
      <c r="C119">
        <f>input_data!D121</f>
        <v>1.2885353116583839E-3</v>
      </c>
    </row>
    <row r="120" spans="1:3" x14ac:dyDescent="0.15">
      <c r="A120">
        <v>2.38</v>
      </c>
      <c r="B120">
        <f>input_data!C122</f>
        <v>6.0448783970405858E-4</v>
      </c>
      <c r="C120">
        <f>input_data!D122</f>
        <v>1.4312089653385014E-3</v>
      </c>
    </row>
    <row r="121" spans="1:3" x14ac:dyDescent="0.15">
      <c r="A121">
        <v>2.4</v>
      </c>
      <c r="B121">
        <f>input_data!C123</f>
        <v>6.7141703956691951E-4</v>
      </c>
      <c r="C121">
        <f>input_data!D123</f>
        <v>1.5896731470721739E-3</v>
      </c>
    </row>
    <row r="122" spans="1:3" x14ac:dyDescent="0.15">
      <c r="A122">
        <v>2.42</v>
      </c>
      <c r="B122">
        <f>input_data!C124</f>
        <v>7.457529869698094E-4</v>
      </c>
      <c r="C122">
        <f>input_data!D124</f>
        <v>1.7656738329123276E-3</v>
      </c>
    </row>
    <row r="123" spans="1:3" x14ac:dyDescent="0.15">
      <c r="A123">
        <v>2.44</v>
      </c>
      <c r="B123">
        <f>input_data!C125</f>
        <v>8.2831449083399858E-4</v>
      </c>
      <c r="C123">
        <f>input_data!D125</f>
        <v>1.9611496667688139E-3</v>
      </c>
    </row>
    <row r="124" spans="1:3" x14ac:dyDescent="0.15">
      <c r="A124">
        <v>2.46</v>
      </c>
      <c r="B124">
        <f>input_data!C126</f>
        <v>9.2001067718166976E-4</v>
      </c>
      <c r="C124">
        <f>input_data!D126</f>
        <v>2.1782531308391362E-3</v>
      </c>
    </row>
    <row r="125" spans="1:3" x14ac:dyDescent="0.15">
      <c r="A125">
        <v>2.48</v>
      </c>
      <c r="B125">
        <f>input_data!C127</f>
        <v>1.0218509042834243E-3</v>
      </c>
      <c r="C125">
        <f>input_data!D127</f>
        <v>2.4193740210980666E-3</v>
      </c>
    </row>
    <row r="126" spans="1:3" x14ac:dyDescent="0.15">
      <c r="A126">
        <v>2.5</v>
      </c>
      <c r="B126">
        <f>input_data!C128</f>
        <v>1.1349557552806514E-3</v>
      </c>
      <c r="C126">
        <f>input_data!D128</f>
        <v>2.6871654738587327E-3</v>
      </c>
    </row>
    <row r="127" spans="1:3" x14ac:dyDescent="0.15">
      <c r="A127">
        <v>2.52</v>
      </c>
      <c r="B127">
        <f>input_data!C129</f>
        <v>1.260569222783322E-3</v>
      </c>
      <c r="C127">
        <f>input_data!D129</f>
        <v>2.9845728145011748E-3</v>
      </c>
    </row>
    <row r="128" spans="1:3" x14ac:dyDescent="0.15">
      <c r="A128">
        <v>2.54</v>
      </c>
      <c r="B128">
        <f>input_data!C130</f>
        <v>1.4000722114994916E-3</v>
      </c>
      <c r="C128">
        <f>input_data!D130</f>
        <v>3.3148655268241305E-3</v>
      </c>
    </row>
    <row r="129" spans="1:3" x14ac:dyDescent="0.15">
      <c r="A129">
        <v>2.56</v>
      </c>
      <c r="B129">
        <f>input_data!C131</f>
        <v>1.5549974975272406E-3</v>
      </c>
      <c r="C129">
        <f>input_data!D131</f>
        <v>3.6816726712475809E-3</v>
      </c>
    </row>
    <row r="130" spans="1:3" x14ac:dyDescent="0.15">
      <c r="A130">
        <v>2.58</v>
      </c>
      <c r="B130">
        <f>input_data!C132</f>
        <v>1.7270462965859163E-3</v>
      </c>
      <c r="C130">
        <f>input_data!D132</f>
        <v>4.089022112402676E-3</v>
      </c>
    </row>
    <row r="131" spans="1:3" x14ac:dyDescent="0.15">
      <c r="A131">
        <v>2.6</v>
      </c>
      <c r="B131">
        <f>input_data!C133</f>
        <v>1.9181066082260357E-3</v>
      </c>
      <c r="C131">
        <f>input_data!D133</f>
        <v>4.5413839515979519E-3</v>
      </c>
    </row>
    <row r="132" spans="1:3" x14ac:dyDescent="0.15">
      <c r="A132">
        <v>2.62</v>
      </c>
      <c r="B132">
        <f>input_data!C134</f>
        <v>2.130273518969006E-3</v>
      </c>
      <c r="C132">
        <f>input_data!D134</f>
        <v>5.0437185973241164E-3</v>
      </c>
    </row>
    <row r="133" spans="1:3" x14ac:dyDescent="0.15">
      <c r="A133">
        <v>2.64</v>
      </c>
      <c r="B133">
        <f>input_data!C135</f>
        <v>2.3658716644052455E-3</v>
      </c>
      <c r="C133">
        <f>input_data!D135</f>
        <v>5.6015299473928769E-3</v>
      </c>
    </row>
    <row r="134" spans="1:3" x14ac:dyDescent="0.15">
      <c r="A134">
        <v>2.66</v>
      </c>
      <c r="B134">
        <f>input_data!C136</f>
        <v>2.6274800685146325E-3</v>
      </c>
      <c r="C134">
        <f>input_data!D136</f>
        <v>6.2209241994799942E-3</v>
      </c>
    </row>
    <row r="135" spans="1:3" x14ac:dyDescent="0.15">
      <c r="A135">
        <v>2.68</v>
      </c>
      <c r="B135">
        <f>input_data!C137</f>
        <v>2.917959597828024E-3</v>
      </c>
      <c r="C135">
        <f>input_data!D137</f>
        <v>6.9086748526679355E-3</v>
      </c>
    </row>
    <row r="136" spans="1:3" x14ac:dyDescent="0.15">
      <c r="A136">
        <v>2.7</v>
      </c>
      <c r="B136">
        <f>input_data!C138</f>
        <v>3.2404832884420074E-3</v>
      </c>
      <c r="C136">
        <f>input_data!D138</f>
        <v>7.6722945108678112E-3</v>
      </c>
    </row>
    <row r="137" spans="1:3" x14ac:dyDescent="0.15">
      <c r="A137">
        <v>2.72</v>
      </c>
      <c r="B137">
        <f>input_data!C139</f>
        <v>3.5985698251960953E-3</v>
      </c>
      <c r="C137">
        <f>input_data!D139</f>
        <v>8.5201141494239321E-3</v>
      </c>
    </row>
    <row r="138" spans="1:3" x14ac:dyDescent="0.15">
      <c r="A138">
        <v>2.74</v>
      </c>
      <c r="B138">
        <f>input_data!C140</f>
        <v>3.9961204743162899E-3</v>
      </c>
      <c r="C138">
        <f>input_data!D140</f>
        <v>9.4613705582799312E-3</v>
      </c>
    </row>
    <row r="139" spans="1:3" x14ac:dyDescent="0.15">
      <c r="A139">
        <v>2.76</v>
      </c>
      <c r="B139">
        <f>input_data!C141</f>
        <v>4.4374597932260972E-3</v>
      </c>
      <c r="C139">
        <f>input_data!D141</f>
        <v>1.0506302728113724E-2</v>
      </c>
    </row>
    <row r="140" spans="1:3" x14ac:dyDescent="0.15">
      <c r="A140">
        <v>2.78</v>
      </c>
      <c r="B140">
        <f>input_data!C142</f>
        <v>4.9273804636145715E-3</v>
      </c>
      <c r="C140">
        <f>input_data!D142</f>
        <v>1.1666257998856495E-2</v>
      </c>
    </row>
    <row r="141" spans="1:3" x14ac:dyDescent="0.15">
      <c r="A141">
        <v>2.8</v>
      </c>
      <c r="B141">
        <f>input_data!C143</f>
        <v>5.4711926156771938E-3</v>
      </c>
      <c r="C141">
        <f>input_data!D143</f>
        <v>1.2953808841687491E-2</v>
      </c>
    </row>
    <row r="142" spans="1:3" x14ac:dyDescent="0.15">
      <c r="A142">
        <v>2.82</v>
      </c>
      <c r="B142">
        <f>input_data!C144</f>
        <v>6.0747780319738813E-3</v>
      </c>
      <c r="C142">
        <f>input_data!D144</f>
        <v>1.438288119420051E-2</v>
      </c>
    </row>
    <row r="143" spans="1:3" x14ac:dyDescent="0.15">
      <c r="A143">
        <v>2.84</v>
      </c>
      <c r="B143">
        <f>input_data!C145</f>
        <v>6.7446496376196968E-3</v>
      </c>
      <c r="C143">
        <f>input_data!D145</f>
        <v>1.5968895311697654E-2</v>
      </c>
    </row>
    <row r="144" spans="1:3" x14ac:dyDescent="0.15">
      <c r="A144">
        <v>2.86</v>
      </c>
      <c r="B144">
        <f>input_data!C146</f>
        <v>7.4880166983007871E-3</v>
      </c>
      <c r="C144">
        <f>input_data!D146</f>
        <v>1.7728920132552565E-2</v>
      </c>
    </row>
    <row r="145" spans="1:3" x14ac:dyDescent="0.15">
      <c r="A145">
        <v>2.88</v>
      </c>
      <c r="B145">
        <f>input_data!C147</f>
        <v>8.3128561573109789E-3</v>
      </c>
      <c r="C145">
        <f>input_data!D147</f>
        <v>1.9681842178558145E-2</v>
      </c>
    </row>
    <row r="146" spans="1:3" x14ac:dyDescent="0.15">
      <c r="A146">
        <v>2.9</v>
      </c>
      <c r="B146">
        <f>input_data!C148</f>
        <v>9.2279905454355562E-3</v>
      </c>
      <c r="C146">
        <f>input_data!D148</f>
        <v>2.1848550017403469E-2</v>
      </c>
    </row>
    <row r="147" spans="1:3" x14ac:dyDescent="0.15">
      <c r="A147">
        <v>2.92</v>
      </c>
      <c r="B147">
        <f>input_data!C149</f>
        <v>1.0243172890561397E-2</v>
      </c>
      <c r="C147">
        <f>input_data!D149</f>
        <v>2.4252135297975517E-2</v>
      </c>
    </row>
    <row r="148" spans="1:3" x14ac:dyDescent="0.15">
      <c r="A148">
        <v>2.94</v>
      </c>
      <c r="B148">
        <f>input_data!C150</f>
        <v>1.136917903424374E-2</v>
      </c>
      <c r="C148">
        <f>input_data!D150</f>
        <v>2.6918111322660102E-2</v>
      </c>
    </row>
    <row r="149" spans="1:3" x14ac:dyDescent="0.15">
      <c r="A149">
        <v>2.96</v>
      </c>
      <c r="B149">
        <f>input_data!C151</f>
        <v>1.2617907726245652E-2</v>
      </c>
      <c r="C149">
        <f>input_data!D151</f>
        <v>2.9874650035074099E-2</v>
      </c>
    </row>
    <row r="150" spans="1:3" x14ac:dyDescent="0.15">
      <c r="A150">
        <v>2.98</v>
      </c>
      <c r="B150">
        <f>input_data!C152</f>
        <v>1.4002488810540267E-2</v>
      </c>
      <c r="C150">
        <f>input_data!D152</f>
        <v>3.3152838165460163E-2</v>
      </c>
    </row>
    <row r="151" spans="1:3" x14ac:dyDescent="0.15">
      <c r="A151">
        <v>3</v>
      </c>
      <c r="B151">
        <f>input_data!C153</f>
        <v>1.5537399731632408E-2</v>
      </c>
      <c r="C151">
        <f>input_data!D153</f>
        <v>3.6786953075593896E-2</v>
      </c>
    </row>
    <row r="152" spans="1:3" x14ac:dyDescent="0.15">
      <c r="A152">
        <v>3.02</v>
      </c>
      <c r="B152">
        <f>input_data!C154</f>
        <v>1.723859047128886E-2</v>
      </c>
      <c r="C152">
        <f>input_data!D154</f>
        <v>4.0814758563855073E-2</v>
      </c>
    </row>
    <row r="153" spans="1:3" x14ac:dyDescent="0.15">
      <c r="A153">
        <v>3.04</v>
      </c>
      <c r="B153">
        <f>input_data!C155</f>
        <v>1.9123616864410442E-2</v>
      </c>
      <c r="C153">
        <f>input_data!D155</f>
        <v>4.5277820509081482E-2</v>
      </c>
    </row>
    <row r="154" spans="1:3" x14ac:dyDescent="0.15">
      <c r="A154">
        <v>3.06</v>
      </c>
      <c r="B154">
        <f>input_data!C156</f>
        <v>2.1211782028728154E-2</v>
      </c>
      <c r="C154">
        <f>input_data!D156</f>
        <v>5.0221841725028846E-2</v>
      </c>
    </row>
    <row r="155" spans="1:3" x14ac:dyDescent="0.15">
      <c r="A155">
        <v>3.08</v>
      </c>
      <c r="B155">
        <f>input_data!C157</f>
        <v>2.3524285364295232E-2</v>
      </c>
      <c r="C155">
        <f>input_data!D157</f>
        <v>5.5697014737374505E-2</v>
      </c>
    </row>
    <row r="156" spans="1:3" x14ac:dyDescent="0.15">
      <c r="A156">
        <v>3.1</v>
      </c>
      <c r="B156">
        <f>input_data!C158</f>
        <v>2.6084378221333082E-2</v>
      </c>
      <c r="C156">
        <f>input_data!D158</f>
        <v>6.1758390348975623E-2</v>
      </c>
    </row>
    <row r="157" spans="1:3" x14ac:dyDescent="0.15">
      <c r="A157">
        <v>3.12</v>
      </c>
      <c r="B157">
        <f>input_data!C159</f>
        <v>2.8917524882566513E-2</v>
      </c>
      <c r="C157">
        <f>input_data!D159</f>
        <v>6.8466258787919357E-2</v>
      </c>
    </row>
    <row r="158" spans="1:3" x14ac:dyDescent="0.15">
      <c r="A158">
        <v>3.14</v>
      </c>
      <c r="B158">
        <f>input_data!C160</f>
        <v>3.2051566940072433E-2</v>
      </c>
      <c r="C158">
        <f>input_data!D160</f>
        <v>7.5886538892555311E-2</v>
      </c>
    </row>
    <row r="159" spans="1:3" x14ac:dyDescent="0.15">
      <c r="A159">
        <v>3.16</v>
      </c>
      <c r="B159">
        <f>input_data!C161</f>
        <v>3.5516888445764588E-2</v>
      </c>
      <c r="C159">
        <f>input_data!D161</f>
        <v>8.409116912821897E-2</v>
      </c>
    </row>
    <row r="160" spans="1:3" x14ac:dyDescent="0.15">
      <c r="A160">
        <v>3.18</v>
      </c>
      <c r="B160">
        <f>input_data!C162</f>
        <v>3.9346578355587351E-2</v>
      </c>
      <c r="C160">
        <f>input_data!D162</f>
        <v>9.3158492196435086E-2</v>
      </c>
    </row>
    <row r="161" spans="1:3" x14ac:dyDescent="0.15">
      <c r="A161">
        <v>3.2</v>
      </c>
      <c r="B161">
        <f>input_data!C163</f>
        <v>4.3576585745030122E-2</v>
      </c>
      <c r="C161">
        <f>input_data!D163</f>
        <v>0.10317362252921812</v>
      </c>
    </row>
    <row r="162" spans="1:3" x14ac:dyDescent="0.15">
      <c r="A162">
        <v>3.22</v>
      </c>
      <c r="B162">
        <f>input_data!C164</f>
        <v>4.8245862021271138E-2</v>
      </c>
      <c r="C162">
        <f>input_data!D164</f>
        <v>0.11422878299608573</v>
      </c>
    </row>
    <row r="163" spans="1:3" x14ac:dyDescent="0.15">
      <c r="A163">
        <v>3.24</v>
      </c>
      <c r="B163">
        <f>input_data!C165</f>
        <v>5.3396482868725996E-2</v>
      </c>
      <c r="C163">
        <f>input_data!D165</f>
        <v>0.12642359362709152</v>
      </c>
    </row>
    <row r="164" spans="1:3" x14ac:dyDescent="0.15">
      <c r="A164">
        <v>3.26</v>
      </c>
      <c r="B164">
        <f>input_data!C166</f>
        <v>5.9073740915521644E-2</v>
      </c>
      <c r="C164">
        <f>input_data!D166</f>
        <v>0.13986529101357995</v>
      </c>
    </row>
    <row r="165" spans="1:3" x14ac:dyDescent="0.15">
      <c r="A165">
        <v>3.28</v>
      </c>
      <c r="B165">
        <f>input_data!C167</f>
        <v>6.5326198078596825E-2</v>
      </c>
      <c r="C165">
        <f>input_data!D167</f>
        <v>0.15466885224248592</v>
      </c>
    </row>
    <row r="166" spans="1:3" x14ac:dyDescent="0.15">
      <c r="A166">
        <v>3.3</v>
      </c>
      <c r="B166">
        <f>input_data!C168</f>
        <v>7.2205684223395392E-2</v>
      </c>
      <c r="C166">
        <f>input_data!D168</f>
        <v>0.17095699172297249</v>
      </c>
    </row>
    <row r="167" spans="1:3" x14ac:dyDescent="0.15">
      <c r="A167">
        <v>3.32</v>
      </c>
      <c r="B167">
        <f>input_data!C169</f>
        <v>7.9767226162884619E-2</v>
      </c>
      <c r="C167">
        <f>input_data!D169</f>
        <v>0.18885999308173979</v>
      </c>
    </row>
    <row r="168" spans="1:3" x14ac:dyDescent="0.15">
      <c r="A168">
        <v>3.34</v>
      </c>
      <c r="B168">
        <f>input_data!C170</f>
        <v>8.8068888143022064E-2</v>
      </c>
      <c r="C168">
        <f>input_data!D170</f>
        <v>0.20851533149020027</v>
      </c>
    </row>
    <row r="169" spans="1:3" x14ac:dyDescent="0.15">
      <c r="A169">
        <v>3.36</v>
      </c>
      <c r="B169">
        <f>input_data!C171</f>
        <v>9.7171501870605081E-2</v>
      </c>
      <c r="C169">
        <f>input_data!D171</f>
        <v>0.23006703446789484</v>
      </c>
    </row>
    <row r="170" spans="1:3" x14ac:dyDescent="0.15">
      <c r="A170">
        <v>3.38</v>
      </c>
      <c r="B170">
        <f>input_data!C172</f>
        <v>0.10713826092824658</v>
      </c>
      <c r="C170">
        <f>input_data!D172</f>
        <v>0.25366472160358439</v>
      </c>
    </row>
    <row r="171" spans="1:3" x14ac:dyDescent="0.15">
      <c r="A171">
        <v>3.4</v>
      </c>
      <c r="B171">
        <f>input_data!C173</f>
        <v>0.11803415123776186</v>
      </c>
      <c r="C171">
        <f>input_data!D173</f>
        <v>0.27946225609817033</v>
      </c>
    </row>
    <row r="172" spans="1:3" x14ac:dyDescent="0.15">
      <c r="A172">
        <v>3.42</v>
      </c>
      <c r="B172">
        <f>input_data!C174</f>
        <v>0.12992518629481989</v>
      </c>
      <c r="C172">
        <f>input_data!D174</f>
        <v>0.3076159340764531</v>
      </c>
    </row>
    <row r="173" spans="1:3" x14ac:dyDescent="0.15">
      <c r="A173">
        <v>3.44</v>
      </c>
      <c r="B173">
        <f>input_data!C175</f>
        <v>0.14287741350787092</v>
      </c>
      <c r="C173">
        <f>input_data!D175</f>
        <v>0.33828213195645562</v>
      </c>
    </row>
    <row r="174" spans="1:3" x14ac:dyDescent="0.15">
      <c r="A174">
        <v>3.46</v>
      </c>
      <c r="B174">
        <f>input_data!C176</f>
        <v>0.15695565653969035</v>
      </c>
      <c r="C174">
        <f>input_data!D176</f>
        <v>0.37161432876825362</v>
      </c>
    </row>
    <row r="175" spans="1:3" x14ac:dyDescent="0.15">
      <c r="A175">
        <v>3.48</v>
      </c>
      <c r="B175">
        <f>input_data!C177</f>
        <v>0.1722219585944274</v>
      </c>
      <c r="C175">
        <f>input_data!D177</f>
        <v>0.40775942041972846</v>
      </c>
    </row>
    <row r="176" spans="1:3" x14ac:dyDescent="0.15">
      <c r="A176">
        <v>3.5</v>
      </c>
      <c r="B176">
        <f>input_data!C178</f>
        <v>0.18873369376702775</v>
      </c>
      <c r="C176">
        <f>input_data!D178</f>
        <v>0.44685324805386284</v>
      </c>
    </row>
    <row r="177" spans="1:3" x14ac:dyDescent="0.15">
      <c r="A177">
        <v>3.52</v>
      </c>
      <c r="B177">
        <f>input_data!C179</f>
        <v>0.20654131864963482</v>
      </c>
      <c r="C177">
        <f>input_data!D179</f>
        <v>0.48901527466443895</v>
      </c>
    </row>
    <row r="178" spans="1:3" x14ac:dyDescent="0.15">
      <c r="A178">
        <v>3.54</v>
      </c>
      <c r="B178">
        <f>input_data!C180</f>
        <v>0.22568574525010671</v>
      </c>
      <c r="C178">
        <f>input_data!D180</f>
        <v>0.53434236511554611</v>
      </c>
    </row>
    <row r="179" spans="1:3" x14ac:dyDescent="0.15">
      <c r="A179">
        <v>3.56</v>
      </c>
      <c r="B179">
        <f>input_data!C181</f>
        <v>0.24619532986005568</v>
      </c>
      <c r="C179">
        <f>input_data!D181</f>
        <v>0.58290165686821105</v>
      </c>
    </row>
    <row r="180" spans="1:3" x14ac:dyDescent="0.15">
      <c r="A180">
        <v>3.58</v>
      </c>
      <c r="B180">
        <f>input_data!C182</f>
        <v>0.26808249173310994</v>
      </c>
      <c r="C180">
        <f>input_data!D182</f>
        <v>0.63472255423128499</v>
      </c>
    </row>
    <row r="181" spans="1:3" x14ac:dyDescent="0.15">
      <c r="A181">
        <v>3.6</v>
      </c>
      <c r="B181">
        <f>input_data!C183</f>
        <v>0.29134000107525315</v>
      </c>
      <c r="C181">
        <f>input_data!D183</f>
        <v>0.68978793966271967</v>
      </c>
    </row>
    <row r="182" spans="1:3" x14ac:dyDescent="0.15">
      <c r="A182">
        <v>3.62</v>
      </c>
      <c r="B182">
        <f>input_data!C184</f>
        <v>0.31593700836921623</v>
      </c>
      <c r="C182">
        <f>input_data!D184</f>
        <v>0.74802477264326594</v>
      </c>
    </row>
    <row r="183" spans="1:3" x14ac:dyDescent="0.15">
      <c r="A183">
        <v>3.64</v>
      </c>
      <c r="B183">
        <f>input_data!C185</f>
        <v>0.34181492637535327</v>
      </c>
      <c r="C183">
        <f>input_data!D185</f>
        <v>0.8092943397412744</v>
      </c>
    </row>
    <row r="184" spans="1:3" x14ac:dyDescent="0.15">
      <c r="A184">
        <v>3.66</v>
      </c>
      <c r="B184">
        <f>input_data!C186</f>
        <v>0.36888332138708002</v>
      </c>
      <c r="C184">
        <f>input_data!D186</f>
        <v>0.87338252658895954</v>
      </c>
    </row>
    <row r="185" spans="1:3" x14ac:dyDescent="0.15">
      <c r="A185">
        <v>3.68</v>
      </c>
      <c r="B185">
        <f>input_data!C187</f>
        <v>0.39701601949278509</v>
      </c>
      <c r="C185">
        <f>input_data!D187</f>
        <v>0.9399905989163676</v>
      </c>
    </row>
    <row r="186" spans="1:3" x14ac:dyDescent="0.15">
      <c r="A186">
        <v>3.7</v>
      </c>
      <c r="B186">
        <f>input_data!C188</f>
        <v>0.42604768337806592</v>
      </c>
      <c r="C186">
        <f>input_data!D188</f>
        <v>1.0087270976549525</v>
      </c>
    </row>
    <row r="187" spans="1:3" x14ac:dyDescent="0.15">
      <c r="A187">
        <v>3.72</v>
      </c>
      <c r="B187">
        <f>input_data!C189</f>
        <v>0.45577116073724444</v>
      </c>
      <c r="C187">
        <f>input_data!D189</f>
        <v>1.0791015609333519</v>
      </c>
    </row>
    <row r="188" spans="1:3" x14ac:dyDescent="0.15">
      <c r="A188">
        <v>3.74</v>
      </c>
      <c r="B188">
        <f>input_data!C190</f>
        <v>0.4859359402748632</v>
      </c>
      <c r="C188">
        <f>input_data!D190</f>
        <v>1.1505208684463621</v>
      </c>
    </row>
    <row r="189" spans="1:3" x14ac:dyDescent="0.15">
      <c r="A189">
        <v>3.76</v>
      </c>
      <c r="B189">
        <f>input_data!C191</f>
        <v>0.51624806794315004</v>
      </c>
      <c r="C189">
        <f>input_data!D191</f>
        <v>1.2222890431354947</v>
      </c>
    </row>
    <row r="190" spans="1:3" x14ac:dyDescent="0.15">
      <c r="A190">
        <v>3.78</v>
      </c>
      <c r="B190">
        <f>input_data!C192</f>
        <v>0.5463718662462409</v>
      </c>
      <c r="C190">
        <f>input_data!D192</f>
        <v>1.2936113218806546</v>
      </c>
    </row>
    <row r="191" spans="1:3" x14ac:dyDescent="0.15">
      <c r="A191">
        <v>3.8</v>
      </c>
      <c r="B191">
        <f>input_data!C193</f>
        <v>0.57593375534912616</v>
      </c>
      <c r="C191">
        <f>input_data!D193</f>
        <v>1.3636032025065834</v>
      </c>
    </row>
    <row r="192" spans="1:3" x14ac:dyDescent="0.15">
      <c r="A192">
        <v>3.82</v>
      </c>
      <c r="B192">
        <f>input_data!C194</f>
        <v>0.60452839043577411</v>
      </c>
      <c r="C192">
        <f>input_data!D194</f>
        <v>1.4313049748311171</v>
      </c>
    </row>
    <row r="193" spans="1:3" x14ac:dyDescent="0.15">
      <c r="A193">
        <v>3.84</v>
      </c>
      <c r="B193">
        <f>input_data!C195</f>
        <v>0.6317272029110359</v>
      </c>
      <c r="C193">
        <f>input_data!D195</f>
        <v>1.4957019431476561</v>
      </c>
    </row>
    <row r="194" spans="1:3" x14ac:dyDescent="0.15">
      <c r="A194">
        <v>3.86</v>
      </c>
      <c r="B194">
        <f>input_data!C196</f>
        <v>0.65708926653081645</v>
      </c>
      <c r="C194">
        <f>input_data!D196</f>
        <v>1.5557501532983946</v>
      </c>
    </row>
    <row r="195" spans="1:3" x14ac:dyDescent="0.15">
      <c r="A195">
        <v>3.88</v>
      </c>
      <c r="B195">
        <f>input_data!C197</f>
        <v>0.68017421281042767</v>
      </c>
      <c r="C195">
        <f>input_data!D197</f>
        <v>1.6104069716984348</v>
      </c>
    </row>
    <row r="196" spans="1:3" x14ac:dyDescent="0.15">
      <c r="A196">
        <v>3.9</v>
      </c>
      <c r="B196">
        <f>input_data!C198</f>
        <v>0.70055670951629112</v>
      </c>
      <c r="C196">
        <f>input_data!D198</f>
        <v>1.6586653651769467</v>
      </c>
    </row>
    <row r="197" spans="1:3" x14ac:dyDescent="0.15">
      <c r="A197">
        <v>3.92</v>
      </c>
      <c r="B197">
        <f>input_data!C199</f>
        <v>0.71784181426149674</v>
      </c>
      <c r="C197">
        <f>input_data!D199</f>
        <v>1.6995902527483242</v>
      </c>
    </row>
    <row r="198" spans="1:3" x14ac:dyDescent="0.15">
      <c r="A198">
        <v>3.94</v>
      </c>
      <c r="B198">
        <f>input_data!C200</f>
        <v>0.73168034861371045</v>
      </c>
      <c r="C198">
        <f>input_data!D200</f>
        <v>1.7323549059491719</v>
      </c>
    </row>
    <row r="199" spans="1:3" x14ac:dyDescent="0.15">
      <c r="A199">
        <v>3.96</v>
      </c>
      <c r="B199">
        <f>input_data!C201</f>
        <v>0.74178333322776491</v>
      </c>
      <c r="C199">
        <f>input_data!D201</f>
        <v>1.7562751260207463</v>
      </c>
    </row>
    <row r="200" spans="1:3" x14ac:dyDescent="0.15">
      <c r="A200">
        <v>3.98</v>
      </c>
      <c r="B200">
        <f>input_data!C202</f>
        <v>0.74793450339558709</v>
      </c>
      <c r="C200">
        <f>input_data!D202</f>
        <v>1.7708388762126772</v>
      </c>
    </row>
    <row r="201" spans="1:3" x14ac:dyDescent="0.15">
      <c r="A201">
        <v>4</v>
      </c>
      <c r="B201">
        <f>input_data!C203</f>
        <v>0.75</v>
      </c>
      <c r="C201">
        <f>input_data!D203</f>
        <v>1.7757292264628315</v>
      </c>
    </row>
    <row r="202" spans="1:3" x14ac:dyDescent="0.15">
      <c r="A202">
        <v>4.0199999999999996</v>
      </c>
      <c r="B202">
        <f>input_data!C204</f>
        <v>0.74793450339558709</v>
      </c>
      <c r="C202">
        <f>input_data!D204</f>
        <v>1.7708388762126772</v>
      </c>
    </row>
    <row r="203" spans="1:3" x14ac:dyDescent="0.15">
      <c r="A203">
        <v>4.04</v>
      </c>
      <c r="B203">
        <f>input_data!C205</f>
        <v>0.74178333322776491</v>
      </c>
      <c r="C203">
        <f>input_data!D205</f>
        <v>1.7562751260207463</v>
      </c>
    </row>
    <row r="204" spans="1:3" x14ac:dyDescent="0.15">
      <c r="A204">
        <v>4.0599999999999996</v>
      </c>
      <c r="B204">
        <f>input_data!C206</f>
        <v>0.73168034861371045</v>
      </c>
      <c r="C204">
        <f>input_data!D206</f>
        <v>1.7323549059491719</v>
      </c>
    </row>
    <row r="205" spans="1:3" x14ac:dyDescent="0.15">
      <c r="A205">
        <v>4.08</v>
      </c>
      <c r="B205">
        <f>input_data!C207</f>
        <v>0.71784181426149674</v>
      </c>
      <c r="C205">
        <f>input_data!D207</f>
        <v>1.6995902527483242</v>
      </c>
    </row>
    <row r="206" spans="1:3" x14ac:dyDescent="0.15">
      <c r="A206">
        <v>4.0999999999999996</v>
      </c>
      <c r="B206">
        <f>input_data!C208</f>
        <v>0.70055670951629112</v>
      </c>
      <c r="C206">
        <f>input_data!D208</f>
        <v>1.6586653651769467</v>
      </c>
    </row>
    <row r="207" spans="1:3" x14ac:dyDescent="0.15">
      <c r="A207">
        <v>4.12</v>
      </c>
      <c r="B207">
        <f>input_data!C209</f>
        <v>0.68017421281042767</v>
      </c>
      <c r="C207">
        <f>input_data!D209</f>
        <v>1.6104069716984348</v>
      </c>
    </row>
    <row r="208" spans="1:3" x14ac:dyDescent="0.15">
      <c r="A208">
        <v>4.1399999999999997</v>
      </c>
      <c r="B208">
        <f>input_data!C210</f>
        <v>0.65708926653081645</v>
      </c>
      <c r="C208">
        <f>input_data!D210</f>
        <v>1.5557501532983946</v>
      </c>
    </row>
    <row r="209" spans="1:3" x14ac:dyDescent="0.15">
      <c r="A209">
        <v>4.16</v>
      </c>
      <c r="B209">
        <f>input_data!C211</f>
        <v>0.6317272029110359</v>
      </c>
      <c r="C209">
        <f>input_data!D211</f>
        <v>1.4957019431476561</v>
      </c>
    </row>
    <row r="210" spans="1:3" x14ac:dyDescent="0.15">
      <c r="A210">
        <v>4.18</v>
      </c>
      <c r="B210">
        <f>input_data!C212</f>
        <v>0.60452839043577411</v>
      </c>
      <c r="C210">
        <f>input_data!D212</f>
        <v>1.4313049748311171</v>
      </c>
    </row>
    <row r="211" spans="1:3" x14ac:dyDescent="0.15">
      <c r="A211">
        <v>4.2</v>
      </c>
      <c r="B211">
        <f>input_data!C213</f>
        <v>0.57593375534912616</v>
      </c>
      <c r="C211">
        <f>input_data!D213</f>
        <v>1.3636032025065834</v>
      </c>
    </row>
    <row r="212" spans="1:3" x14ac:dyDescent="0.15">
      <c r="A212">
        <v>4.22</v>
      </c>
      <c r="B212">
        <f>input_data!C214</f>
        <v>0.5463718662462409</v>
      </c>
      <c r="C212">
        <f>input_data!D214</f>
        <v>1.2936113218806546</v>
      </c>
    </row>
    <row r="213" spans="1:3" x14ac:dyDescent="0.15">
      <c r="A213">
        <v>4.24</v>
      </c>
      <c r="B213">
        <f>input_data!C215</f>
        <v>0.51624806794315004</v>
      </c>
      <c r="C213">
        <f>input_data!D215</f>
        <v>1.2222890431354947</v>
      </c>
    </row>
    <row r="214" spans="1:3" x14ac:dyDescent="0.15">
      <c r="A214">
        <v>4.26</v>
      </c>
      <c r="B214">
        <f>input_data!C216</f>
        <v>0.4859359402748632</v>
      </c>
      <c r="C214">
        <f>input_data!D216</f>
        <v>1.1505208684463621</v>
      </c>
    </row>
    <row r="215" spans="1:3" x14ac:dyDescent="0.15">
      <c r="A215">
        <v>4.28</v>
      </c>
      <c r="B215">
        <f>input_data!C217</f>
        <v>0.45577116073724444</v>
      </c>
      <c r="C215">
        <f>input_data!D217</f>
        <v>1.0791015609333519</v>
      </c>
    </row>
    <row r="216" spans="1:3" x14ac:dyDescent="0.15">
      <c r="A216">
        <v>4.3</v>
      </c>
      <c r="B216">
        <f>input_data!C218</f>
        <v>0.42604768337806592</v>
      </c>
      <c r="C216">
        <f>input_data!D218</f>
        <v>1.0087270976549525</v>
      </c>
    </row>
    <row r="217" spans="1:3" x14ac:dyDescent="0.15">
      <c r="A217">
        <v>4.32</v>
      </c>
      <c r="B217">
        <f>input_data!C219</f>
        <v>0.39701601949278509</v>
      </c>
      <c r="C217">
        <f>input_data!D219</f>
        <v>0.9399905989163676</v>
      </c>
    </row>
    <row r="218" spans="1:3" x14ac:dyDescent="0.15">
      <c r="A218">
        <v>4.34</v>
      </c>
      <c r="B218">
        <f>input_data!C220</f>
        <v>0.36888332138708002</v>
      </c>
      <c r="C218">
        <f>input_data!D220</f>
        <v>0.87338252658895954</v>
      </c>
    </row>
    <row r="219" spans="1:3" x14ac:dyDescent="0.15">
      <c r="A219">
        <v>4.3600000000000003</v>
      </c>
      <c r="B219">
        <f>input_data!C221</f>
        <v>0.34181492637535327</v>
      </c>
      <c r="C219">
        <f>input_data!D221</f>
        <v>0.8092943397412744</v>
      </c>
    </row>
    <row r="220" spans="1:3" x14ac:dyDescent="0.15">
      <c r="A220">
        <v>4.38</v>
      </c>
      <c r="B220">
        <f>input_data!C222</f>
        <v>0.31593700836921623</v>
      </c>
      <c r="C220">
        <f>input_data!D222</f>
        <v>0.74802477264326594</v>
      </c>
    </row>
    <row r="221" spans="1:3" x14ac:dyDescent="0.15">
      <c r="A221">
        <v>4.4000000000000004</v>
      </c>
      <c r="B221">
        <f>input_data!C223</f>
        <v>0.29134000107525315</v>
      </c>
      <c r="C221">
        <f>input_data!D223</f>
        <v>0.68978793966271967</v>
      </c>
    </row>
    <row r="222" spans="1:3" x14ac:dyDescent="0.15">
      <c r="A222">
        <v>4.42</v>
      </c>
      <c r="B222">
        <f>input_data!C224</f>
        <v>0.26808249173310994</v>
      </c>
      <c r="C222">
        <f>input_data!D224</f>
        <v>0.63472255423128499</v>
      </c>
    </row>
    <row r="223" spans="1:3" x14ac:dyDescent="0.15">
      <c r="A223">
        <v>4.4400000000000004</v>
      </c>
      <c r="B223">
        <f>input_data!C225</f>
        <v>0.24619532986005568</v>
      </c>
      <c r="C223">
        <f>input_data!D225</f>
        <v>0.58290165686821105</v>
      </c>
    </row>
    <row r="224" spans="1:3" x14ac:dyDescent="0.15">
      <c r="A224">
        <v>4.46</v>
      </c>
      <c r="B224">
        <f>input_data!C226</f>
        <v>0.22568574525010671</v>
      </c>
      <c r="C224">
        <f>input_data!D226</f>
        <v>0.53434236511554611</v>
      </c>
    </row>
    <row r="225" spans="1:3" x14ac:dyDescent="0.15">
      <c r="A225">
        <v>4.4800000000000004</v>
      </c>
      <c r="B225">
        <f>input_data!C227</f>
        <v>0.20654131864963482</v>
      </c>
      <c r="C225">
        <f>input_data!D227</f>
        <v>0.48901527466443895</v>
      </c>
    </row>
    <row r="226" spans="1:3" x14ac:dyDescent="0.15">
      <c r="A226">
        <v>4.5</v>
      </c>
      <c r="B226">
        <f>input_data!C228</f>
        <v>0.18873369376702775</v>
      </c>
      <c r="C226">
        <f>input_data!D228</f>
        <v>0.44685324805386284</v>
      </c>
    </row>
    <row r="227" spans="1:3" x14ac:dyDescent="0.15">
      <c r="A227">
        <v>4.5199999999999996</v>
      </c>
      <c r="B227">
        <f>input_data!C229</f>
        <v>0.1722219585944274</v>
      </c>
      <c r="C227">
        <f>input_data!D229</f>
        <v>0.40775942041972846</v>
      </c>
    </row>
    <row r="228" spans="1:3" x14ac:dyDescent="0.15">
      <c r="A228">
        <v>4.54</v>
      </c>
      <c r="B228">
        <f>input_data!C230</f>
        <v>0.15695565653969035</v>
      </c>
      <c r="C228">
        <f>input_data!D230</f>
        <v>0.37161432876825362</v>
      </c>
    </row>
    <row r="229" spans="1:3" x14ac:dyDescent="0.15">
      <c r="A229">
        <v>4.5599999999999996</v>
      </c>
      <c r="B229">
        <f>input_data!C231</f>
        <v>0.14287741350787092</v>
      </c>
      <c r="C229">
        <f>input_data!D231</f>
        <v>0.33828213195645562</v>
      </c>
    </row>
    <row r="230" spans="1:3" x14ac:dyDescent="0.15">
      <c r="A230">
        <v>4.58</v>
      </c>
      <c r="B230">
        <f>input_data!C232</f>
        <v>0.12992518629481989</v>
      </c>
      <c r="C230">
        <f>input_data!D232</f>
        <v>0.3076159340764531</v>
      </c>
    </row>
    <row r="231" spans="1:3" x14ac:dyDescent="0.15">
      <c r="A231">
        <v>4.5999999999999996</v>
      </c>
      <c r="B231">
        <f>input_data!C233</f>
        <v>0.11803415123776186</v>
      </c>
      <c r="C231">
        <f>input_data!D233</f>
        <v>0.27946225609817033</v>
      </c>
    </row>
    <row r="232" spans="1:3" x14ac:dyDescent="0.15">
      <c r="A232">
        <v>4.62</v>
      </c>
      <c r="B232">
        <f>input_data!C234</f>
        <v>0.10713826092824658</v>
      </c>
      <c r="C232">
        <f>input_data!D234</f>
        <v>0.25366472160358439</v>
      </c>
    </row>
    <row r="233" spans="1:3" x14ac:dyDescent="0.15">
      <c r="A233">
        <v>4.6399999999999997</v>
      </c>
      <c r="B233">
        <f>input_data!C235</f>
        <v>9.7171501870605081E-2</v>
      </c>
      <c r="C233">
        <f>input_data!D235</f>
        <v>0.23006703446789484</v>
      </c>
    </row>
    <row r="234" spans="1:3" x14ac:dyDescent="0.15">
      <c r="A234">
        <v>4.66</v>
      </c>
      <c r="B234">
        <f>input_data!C236</f>
        <v>8.8068888143022064E-2</v>
      </c>
      <c r="C234">
        <f>input_data!D236</f>
        <v>0.20851533149020027</v>
      </c>
    </row>
    <row r="235" spans="1:3" x14ac:dyDescent="0.15">
      <c r="A235">
        <v>4.68</v>
      </c>
      <c r="B235">
        <f>input_data!C237</f>
        <v>7.9767226162884619E-2</v>
      </c>
      <c r="C235">
        <f>input_data!D237</f>
        <v>0.18885999308173979</v>
      </c>
    </row>
    <row r="236" spans="1:3" x14ac:dyDescent="0.15">
      <c r="A236">
        <v>4.7</v>
      </c>
      <c r="B236">
        <f>input_data!C238</f>
        <v>7.2205684223395392E-2</v>
      </c>
      <c r="C236">
        <f>input_data!D238</f>
        <v>0.17095699172297249</v>
      </c>
    </row>
    <row r="237" spans="1:3" x14ac:dyDescent="0.15">
      <c r="A237">
        <v>4.72</v>
      </c>
      <c r="B237">
        <f>input_data!C239</f>
        <v>6.5326198078596825E-2</v>
      </c>
      <c r="C237">
        <f>input_data!D239</f>
        <v>0.15466885224248592</v>
      </c>
    </row>
    <row r="238" spans="1:3" x14ac:dyDescent="0.15">
      <c r="A238">
        <v>4.74</v>
      </c>
      <c r="B238">
        <f>input_data!C240</f>
        <v>5.9073740915521644E-2</v>
      </c>
      <c r="C238">
        <f>input_data!D240</f>
        <v>0.13986529101357995</v>
      </c>
    </row>
    <row r="239" spans="1:3" x14ac:dyDescent="0.15">
      <c r="A239">
        <v>4.76</v>
      </c>
      <c r="B239">
        <f>input_data!C241</f>
        <v>5.3396482868725996E-2</v>
      </c>
      <c r="C239">
        <f>input_data!D241</f>
        <v>0.12642359362709152</v>
      </c>
    </row>
    <row r="240" spans="1:3" x14ac:dyDescent="0.15">
      <c r="A240">
        <v>4.78</v>
      </c>
      <c r="B240">
        <f>input_data!C242</f>
        <v>4.8245862021271138E-2</v>
      </c>
      <c r="C240">
        <f>input_data!D242</f>
        <v>0.11422878299608573</v>
      </c>
    </row>
    <row r="241" spans="1:3" x14ac:dyDescent="0.15">
      <c r="A241">
        <v>4.8</v>
      </c>
      <c r="B241">
        <f>input_data!C243</f>
        <v>4.3576585745030122E-2</v>
      </c>
      <c r="C241">
        <f>input_data!D243</f>
        <v>0.10317362252921812</v>
      </c>
    </row>
    <row r="242" spans="1:3" x14ac:dyDescent="0.15">
      <c r="A242">
        <v>4.82</v>
      </c>
      <c r="B242">
        <f>input_data!C244</f>
        <v>3.9346578355587351E-2</v>
      </c>
      <c r="C242">
        <f>input_data!D244</f>
        <v>9.3158492196435086E-2</v>
      </c>
    </row>
    <row r="243" spans="1:3" x14ac:dyDescent="0.15">
      <c r="A243">
        <v>4.84</v>
      </c>
      <c r="B243">
        <f>input_data!C245</f>
        <v>3.5516888445764588E-2</v>
      </c>
      <c r="C243">
        <f>input_data!D245</f>
        <v>8.409116912821897E-2</v>
      </c>
    </row>
    <row r="244" spans="1:3" x14ac:dyDescent="0.15">
      <c r="A244">
        <v>4.8600000000000003</v>
      </c>
      <c r="B244">
        <f>input_data!C246</f>
        <v>3.2051566940072433E-2</v>
      </c>
      <c r="C244">
        <f>input_data!D246</f>
        <v>7.5886538892555311E-2</v>
      </c>
    </row>
    <row r="245" spans="1:3" x14ac:dyDescent="0.15">
      <c r="A245">
        <v>4.88</v>
      </c>
      <c r="B245">
        <f>input_data!C247</f>
        <v>2.8917524882566513E-2</v>
      </c>
      <c r="C245">
        <f>input_data!D247</f>
        <v>6.8466258787919357E-2</v>
      </c>
    </row>
    <row r="246" spans="1:3" x14ac:dyDescent="0.15">
      <c r="A246">
        <v>4.9000000000000004</v>
      </c>
      <c r="B246">
        <f>input_data!C248</f>
        <v>2.6084378221333082E-2</v>
      </c>
      <c r="C246">
        <f>input_data!D248</f>
        <v>6.1758390348975623E-2</v>
      </c>
    </row>
    <row r="247" spans="1:3" x14ac:dyDescent="0.15">
      <c r="A247">
        <v>4.92</v>
      </c>
      <c r="B247">
        <f>input_data!C249</f>
        <v>2.3524285364295232E-2</v>
      </c>
      <c r="C247">
        <f>input_data!D249</f>
        <v>5.5697014737374505E-2</v>
      </c>
    </row>
    <row r="248" spans="1:3" x14ac:dyDescent="0.15">
      <c r="A248">
        <v>4.9400000000000004</v>
      </c>
      <c r="B248">
        <f>input_data!C250</f>
        <v>2.1211782028728154E-2</v>
      </c>
      <c r="C248">
        <f>input_data!D250</f>
        <v>5.0221841725028846E-2</v>
      </c>
    </row>
    <row r="249" spans="1:3" x14ac:dyDescent="0.15">
      <c r="A249">
        <v>4.96</v>
      </c>
      <c r="B249">
        <f>input_data!C251</f>
        <v>1.9123616864410442E-2</v>
      </c>
      <c r="C249">
        <f>input_data!D251</f>
        <v>4.5277820509081482E-2</v>
      </c>
    </row>
    <row r="250" spans="1:3" x14ac:dyDescent="0.15">
      <c r="A250">
        <v>4.9800000000000004</v>
      </c>
      <c r="B250">
        <f>input_data!C252</f>
        <v>1.723859047128886E-2</v>
      </c>
      <c r="C250">
        <f>input_data!D252</f>
        <v>4.0814758563855073E-2</v>
      </c>
    </row>
    <row r="251" spans="1:3" x14ac:dyDescent="0.15">
      <c r="A251">
        <v>5</v>
      </c>
      <c r="B251">
        <f>input_data!C253</f>
        <v>1.5537399731632408E-2</v>
      </c>
      <c r="C251">
        <f>input_data!D253</f>
        <v>3.6786953075593896E-2</v>
      </c>
    </row>
    <row r="252" spans="1:3" x14ac:dyDescent="0.15">
      <c r="A252">
        <v>5.0199999999999996</v>
      </c>
      <c r="B252">
        <f>input_data!C254</f>
        <v>1.4002488810540267E-2</v>
      </c>
      <c r="C252">
        <f>input_data!D254</f>
        <v>3.3152838165460163E-2</v>
      </c>
    </row>
    <row r="253" spans="1:3" x14ac:dyDescent="0.15">
      <c r="A253">
        <v>5.04</v>
      </c>
      <c r="B253">
        <f>input_data!C255</f>
        <v>1.2617907726245652E-2</v>
      </c>
      <c r="C253">
        <f>input_data!D255</f>
        <v>2.9874650035074099E-2</v>
      </c>
    </row>
    <row r="254" spans="1:3" x14ac:dyDescent="0.15">
      <c r="A254">
        <v>5.0599999999999996</v>
      </c>
      <c r="B254">
        <f>input_data!C256</f>
        <v>1.136917903424374E-2</v>
      </c>
      <c r="C254">
        <f>input_data!D256</f>
        <v>2.6918111322660102E-2</v>
      </c>
    </row>
    <row r="255" spans="1:3" x14ac:dyDescent="0.15">
      <c r="A255">
        <v>5.08</v>
      </c>
      <c r="B255">
        <f>input_data!C257</f>
        <v>1.0243172890561397E-2</v>
      </c>
      <c r="C255">
        <f>input_data!D257</f>
        <v>2.4252135297975517E-2</v>
      </c>
    </row>
    <row r="256" spans="1:3" x14ac:dyDescent="0.15">
      <c r="A256">
        <v>5.0999999999999996</v>
      </c>
      <c r="B256">
        <f>input_data!C258</f>
        <v>9.2279905454355562E-3</v>
      </c>
      <c r="C256">
        <f>input_data!D258</f>
        <v>2.1848550017403469E-2</v>
      </c>
    </row>
    <row r="257" spans="1:3" x14ac:dyDescent="0.15">
      <c r="A257">
        <v>5.12</v>
      </c>
      <c r="B257">
        <f>input_data!C259</f>
        <v>8.3128561573109789E-3</v>
      </c>
      <c r="C257">
        <f>input_data!D259</f>
        <v>1.9681842178558145E-2</v>
      </c>
    </row>
    <row r="258" spans="1:3" x14ac:dyDescent="0.15">
      <c r="A258">
        <v>5.14</v>
      </c>
      <c r="B258">
        <f>input_data!C260</f>
        <v>7.4880166983007871E-3</v>
      </c>
      <c r="C258">
        <f>input_data!D260</f>
        <v>1.7728920132552565E-2</v>
      </c>
    </row>
    <row r="259" spans="1:3" x14ac:dyDescent="0.15">
      <c r="A259">
        <v>5.16</v>
      </c>
      <c r="B259">
        <f>input_data!C261</f>
        <v>6.7446496376196968E-3</v>
      </c>
      <c r="C259">
        <f>input_data!D261</f>
        <v>1.5968895311697654E-2</v>
      </c>
    </row>
    <row r="260" spans="1:3" x14ac:dyDescent="0.15">
      <c r="A260">
        <v>5.18</v>
      </c>
      <c r="B260">
        <f>input_data!C262</f>
        <v>6.0747780319738813E-3</v>
      </c>
      <c r="C260">
        <f>input_data!D262</f>
        <v>1.438288119420051E-2</v>
      </c>
    </row>
    <row r="261" spans="1:3" x14ac:dyDescent="0.15">
      <c r="A261">
        <v>5.2</v>
      </c>
      <c r="B261">
        <f>input_data!C263</f>
        <v>5.4711926156771938E-3</v>
      </c>
      <c r="C261">
        <f>input_data!D263</f>
        <v>1.2953808841687491E-2</v>
      </c>
    </row>
    <row r="262" spans="1:3" x14ac:dyDescent="0.15">
      <c r="A262">
        <v>5.22</v>
      </c>
      <c r="B262">
        <f>input_data!C264</f>
        <v>4.9273804636145715E-3</v>
      </c>
      <c r="C262">
        <f>input_data!D264</f>
        <v>1.1666257998856495E-2</v>
      </c>
    </row>
    <row r="263" spans="1:3" x14ac:dyDescent="0.15">
      <c r="A263">
        <v>5.24</v>
      </c>
      <c r="B263">
        <f>input_data!C265</f>
        <v>4.4374597932260972E-3</v>
      </c>
      <c r="C263">
        <f>input_data!D265</f>
        <v>1.0506302728113724E-2</v>
      </c>
    </row>
    <row r="264" spans="1:3" x14ac:dyDescent="0.15">
      <c r="A264">
        <v>5.26</v>
      </c>
      <c r="B264">
        <f>input_data!C266</f>
        <v>3.9961204743162899E-3</v>
      </c>
      <c r="C264">
        <f>input_data!D266</f>
        <v>9.4613705582799312E-3</v>
      </c>
    </row>
    <row r="265" spans="1:3" x14ac:dyDescent="0.15">
      <c r="A265">
        <v>5.28</v>
      </c>
      <c r="B265">
        <f>input_data!C267</f>
        <v>3.5985698251960953E-3</v>
      </c>
      <c r="C265">
        <f>input_data!D267</f>
        <v>8.5201141494239321E-3</v>
      </c>
    </row>
    <row r="266" spans="1:3" x14ac:dyDescent="0.15">
      <c r="A266">
        <v>5.3</v>
      </c>
      <c r="B266">
        <f>input_data!C268</f>
        <v>3.2404832884420074E-3</v>
      </c>
      <c r="C266">
        <f>input_data!D268</f>
        <v>7.6722945108678112E-3</v>
      </c>
    </row>
    <row r="267" spans="1:3" x14ac:dyDescent="0.15">
      <c r="A267">
        <v>5.32</v>
      </c>
      <c r="B267">
        <f>input_data!C269</f>
        <v>2.917959597828024E-3</v>
      </c>
      <c r="C267">
        <f>input_data!D269</f>
        <v>6.9086748526679355E-3</v>
      </c>
    </row>
    <row r="268" spans="1:3" x14ac:dyDescent="0.15">
      <c r="A268">
        <v>5.34</v>
      </c>
      <c r="B268">
        <f>input_data!C270</f>
        <v>2.6274800685146325E-3</v>
      </c>
      <c r="C268">
        <f>input_data!D270</f>
        <v>6.2209241994799942E-3</v>
      </c>
    </row>
    <row r="269" spans="1:3" x14ac:dyDescent="0.15">
      <c r="A269">
        <v>5.36</v>
      </c>
      <c r="B269">
        <f>input_data!C271</f>
        <v>2.3658716644052455E-3</v>
      </c>
      <c r="C269">
        <f>input_data!D271</f>
        <v>5.6015299473928769E-3</v>
      </c>
    </row>
    <row r="270" spans="1:3" x14ac:dyDescent="0.15">
      <c r="A270">
        <v>5.38</v>
      </c>
      <c r="B270">
        <f>input_data!C272</f>
        <v>2.130273518969006E-3</v>
      </c>
      <c r="C270">
        <f>input_data!D272</f>
        <v>5.0437185973241164E-3</v>
      </c>
    </row>
    <row r="271" spans="1:3" x14ac:dyDescent="0.15">
      <c r="A271">
        <v>5.4</v>
      </c>
      <c r="B271">
        <f>input_data!C273</f>
        <v>1.9181066082260357E-3</v>
      </c>
      <c r="C271">
        <f>input_data!D273</f>
        <v>4.5413839515979519E-3</v>
      </c>
    </row>
    <row r="272" spans="1:3" x14ac:dyDescent="0.15">
      <c r="A272">
        <v>5.42</v>
      </c>
      <c r="B272">
        <f>input_data!C274</f>
        <v>1.7270462965859163E-3</v>
      </c>
      <c r="C272">
        <f>input_data!D274</f>
        <v>4.089022112402676E-3</v>
      </c>
    </row>
    <row r="273" spans="1:3" x14ac:dyDescent="0.15">
      <c r="A273">
        <v>5.44</v>
      </c>
      <c r="B273">
        <f>input_data!C275</f>
        <v>1.5549974975272406E-3</v>
      </c>
      <c r="C273">
        <f>input_data!D275</f>
        <v>3.6816726712475809E-3</v>
      </c>
    </row>
    <row r="274" spans="1:3" x14ac:dyDescent="0.15">
      <c r="A274">
        <v>5.46</v>
      </c>
      <c r="B274">
        <f>input_data!C276</f>
        <v>1.4000722114994916E-3</v>
      </c>
      <c r="C274">
        <f>input_data!D276</f>
        <v>3.3148655268241305E-3</v>
      </c>
    </row>
    <row r="275" spans="1:3" x14ac:dyDescent="0.15">
      <c r="A275">
        <v>5.48</v>
      </c>
      <c r="B275">
        <f>input_data!C277</f>
        <v>1.260569222783322E-3</v>
      </c>
      <c r="C275">
        <f>input_data!D277</f>
        <v>2.9845728145011748E-3</v>
      </c>
    </row>
    <row r="276" spans="1:3" x14ac:dyDescent="0.15">
      <c r="A276">
        <v>5.5</v>
      </c>
      <c r="B276">
        <f>input_data!C278</f>
        <v>1.1349557552806514E-3</v>
      </c>
      <c r="C276">
        <f>input_data!D278</f>
        <v>2.6871654738587327E-3</v>
      </c>
    </row>
    <row r="277" spans="1:3" x14ac:dyDescent="0.15">
      <c r="A277">
        <v>5.52</v>
      </c>
      <c r="B277">
        <f>input_data!C279</f>
        <v>1.0218509042834243E-3</v>
      </c>
      <c r="C277">
        <f>input_data!D279</f>
        <v>2.4193740210980666E-3</v>
      </c>
    </row>
    <row r="278" spans="1:3" x14ac:dyDescent="0.15">
      <c r="A278">
        <v>5.54</v>
      </c>
      <c r="B278">
        <f>input_data!C280</f>
        <v>9.2001067718166976E-4</v>
      </c>
      <c r="C278">
        <f>input_data!D280</f>
        <v>2.1782531308391362E-3</v>
      </c>
    </row>
    <row r="279" spans="1:3" x14ac:dyDescent="0.15">
      <c r="A279">
        <v>5.56</v>
      </c>
      <c r="B279">
        <f>input_data!C281</f>
        <v>8.2831449083399858E-4</v>
      </c>
      <c r="C279">
        <f>input_data!D281</f>
        <v>1.9611496667688139E-3</v>
      </c>
    </row>
    <row r="280" spans="1:3" x14ac:dyDescent="0.15">
      <c r="A280">
        <v>5.58</v>
      </c>
      <c r="B280">
        <f>input_data!C282</f>
        <v>7.457529869698094E-4</v>
      </c>
      <c r="C280">
        <f>input_data!D282</f>
        <v>1.7656738329123276E-3</v>
      </c>
    </row>
    <row r="281" spans="1:3" x14ac:dyDescent="0.15">
      <c r="A281">
        <v>5.6</v>
      </c>
      <c r="B281">
        <f>input_data!C283</f>
        <v>6.7141703956691951E-4</v>
      </c>
      <c r="C281">
        <f>input_data!D283</f>
        <v>1.5896731470721739E-3</v>
      </c>
    </row>
    <row r="282" spans="1:3" x14ac:dyDescent="0.15">
      <c r="A282">
        <v>5.62</v>
      </c>
      <c r="B282">
        <f>input_data!C284</f>
        <v>6.0448783970405858E-4</v>
      </c>
      <c r="C282">
        <f>input_data!D284</f>
        <v>1.4312089653385014E-3</v>
      </c>
    </row>
    <row r="283" spans="1:3" x14ac:dyDescent="0.15">
      <c r="A283">
        <v>5.64</v>
      </c>
      <c r="B283">
        <f>input_data!C285</f>
        <v>5.4422795398193337E-4</v>
      </c>
      <c r="C283">
        <f>input_data!D285</f>
        <v>1.2885353116583839E-3</v>
      </c>
    </row>
    <row r="284" spans="1:3" x14ac:dyDescent="0.15">
      <c r="A284">
        <v>5.66</v>
      </c>
      <c r="B284">
        <f>input_data!C286</f>
        <v>4.8997326229963589E-4</v>
      </c>
      <c r="C284">
        <f>input_data!D286</f>
        <v>1.16007978940107E-3</v>
      </c>
    </row>
    <row r="285" spans="1:3" x14ac:dyDescent="0.15">
      <c r="A285">
        <v>5.68</v>
      </c>
      <c r="B285">
        <f>input_data!C287</f>
        <v>4.4112568962561801E-4</v>
      </c>
      <c r="C285">
        <f>input_data!D287</f>
        <v>1.0444263728157089E-3</v>
      </c>
    </row>
    <row r="286" spans="1:3" x14ac:dyDescent="0.15">
      <c r="A286">
        <v>5.7</v>
      </c>
      <c r="B286">
        <f>input_data!C288</f>
        <v>3.971466544744394E-4</v>
      </c>
      <c r="C286">
        <f>input_data!D288</f>
        <v>9.4029989538959701E-4</v>
      </c>
    </row>
    <row r="287" spans="1:3" x14ac:dyDescent="0.15">
      <c r="A287">
        <v>5.72</v>
      </c>
      <c r="B287">
        <f>input_data!C289</f>
        <v>3.5755116415065195E-4</v>
      </c>
      <c r="C287">
        <f>input_data!D289</f>
        <v>8.4655206951749612E-4</v>
      </c>
    </row>
    <row r="288" spans="1:3" x14ac:dyDescent="0.15">
      <c r="A288">
        <v>5.74</v>
      </c>
      <c r="B288">
        <f>input_data!C290</f>
        <v>3.2190249350578089E-4</v>
      </c>
      <c r="C288">
        <f>input_data!D290</f>
        <v>7.6214888771930262E-4</v>
      </c>
    </row>
    <row r="289" spans="1:3" x14ac:dyDescent="0.15">
      <c r="A289">
        <v>5.76</v>
      </c>
      <c r="B289">
        <f>input_data!C291</f>
        <v>2.8980739002709336E-4</v>
      </c>
      <c r="C289">
        <f>input_data!D291</f>
        <v>6.8615927002136344E-4</v>
      </c>
    </row>
    <row r="290" spans="1:3" x14ac:dyDescent="0.15">
      <c r="A290">
        <v>5.78</v>
      </c>
      <c r="B290">
        <f>input_data!C292</f>
        <v>2.6091175358841472E-4</v>
      </c>
      <c r="C290">
        <f>input_data!D292</f>
        <v>6.1774483516615535E-4</v>
      </c>
    </row>
    <row r="291" spans="1:3" x14ac:dyDescent="0.15">
      <c r="A291">
        <v>5.8</v>
      </c>
      <c r="B291">
        <f>input_data!C293</f>
        <v>2.3489674419120875E-4</v>
      </c>
      <c r="C291">
        <f>input_data!D293</f>
        <v>5.5615068514839033E-4</v>
      </c>
    </row>
    <row r="292" spans="1:3" x14ac:dyDescent="0.15">
      <c r="A292">
        <v>5.82</v>
      </c>
      <c r="B292">
        <f>input_data!C294</f>
        <v>2.1147527555295494E-4</v>
      </c>
      <c r="C292">
        <f>input_data!D294</f>
        <v>5.0069710329821702E-4</v>
      </c>
    </row>
    <row r="293" spans="1:3" x14ac:dyDescent="0.15">
      <c r="A293">
        <v>5.84</v>
      </c>
      <c r="B293">
        <f>input_data!C295</f>
        <v>1.9038885650074375E-4</v>
      </c>
      <c r="C293">
        <f>input_data!D295</f>
        <v>4.5077207584161158E-4</v>
      </c>
    </row>
    <row r="294" spans="1:3" x14ac:dyDescent="0.15">
      <c r="A294">
        <v>5.86</v>
      </c>
      <c r="B294">
        <f>input_data!C296</f>
        <v>1.7140474583918008E-4</v>
      </c>
      <c r="C294">
        <f>input_data!D296</f>
        <v>4.0582455565475392E-4</v>
      </c>
    </row>
    <row r="295" spans="1:3" x14ac:dyDescent="0.15">
      <c r="A295">
        <v>5.88</v>
      </c>
      <c r="B295">
        <f>input_data!C297</f>
        <v>1.5431338971839137E-4</v>
      </c>
      <c r="C295">
        <f>input_data!D297</f>
        <v>3.6535839487666211E-4</v>
      </c>
    </row>
    <row r="296" spans="1:3" x14ac:dyDescent="0.15">
      <c r="A296">
        <v>5.9</v>
      </c>
      <c r="B296">
        <f>input_data!C298</f>
        <v>1.3892611356254093E-4</v>
      </c>
      <c r="C296">
        <f>input_data!D298</f>
        <v>3.2892688022919775E-4</v>
      </c>
    </row>
    <row r="297" spans="1:3" x14ac:dyDescent="0.15">
      <c r="A297">
        <v>5.92</v>
      </c>
      <c r="B297">
        <f>input_data!C299</f>
        <v>1.2507304336149879E-4</v>
      </c>
      <c r="C297">
        <f>input_data!D299</f>
        <v>2.9612781138622192E-4</v>
      </c>
    </row>
    <row r="298" spans="1:3" x14ac:dyDescent="0.15">
      <c r="A298">
        <v>5.94</v>
      </c>
      <c r="B298">
        <f>input_data!C300</f>
        <v>1.1260123360542847E-4</v>
      </c>
      <c r="C298">
        <f>input_data!D300</f>
        <v>2.6659906859857079E-4</v>
      </c>
    </row>
    <row r="299" spans="1:3" x14ac:dyDescent="0.15">
      <c r="A299">
        <v>5.96</v>
      </c>
      <c r="B299">
        <f>input_data!C301</f>
        <v>1.0137298137888518E-4</v>
      </c>
      <c r="C299">
        <f>input_data!D301</f>
        <v>2.4001462107754509E-4</v>
      </c>
    </row>
    <row r="300" spans="1:3" x14ac:dyDescent="0.15">
      <c r="A300">
        <v>5.98</v>
      </c>
      <c r="B300">
        <f>input_data!C302</f>
        <v>9.1264308150259323E-5</v>
      </c>
      <c r="C300">
        <f>input_data!D302</f>
        <v>2.1608093242043395E-4</v>
      </c>
    </row>
    <row r="301" spans="1:3" x14ac:dyDescent="0.15">
      <c r="A301">
        <v>6</v>
      </c>
      <c r="B301">
        <f>input_data!C303</f>
        <v>8.2163592614705022E-5</v>
      </c>
      <c r="C301">
        <f>input_data!D303</f>
        <v>1.9453372367615651E-4</v>
      </c>
    </row>
    <row r="302" spans="1:3" x14ac:dyDescent="0.15">
      <c r="A302">
        <v>6.02</v>
      </c>
      <c r="B302">
        <f>input_data!C304</f>
        <v>7.3970339592882933E-5</v>
      </c>
      <c r="C302">
        <f>input_data!D304</f>
        <v>1.7513505854195062E-4</v>
      </c>
    </row>
    <row r="303" spans="1:3" x14ac:dyDescent="0.15">
      <c r="A303">
        <v>6.04</v>
      </c>
      <c r="B303">
        <f>input_data!C305</f>
        <v>6.659407147097758E-5</v>
      </c>
      <c r="C303">
        <f>input_data!D305</f>
        <v>1.5767071869355939E-4</v>
      </c>
    </row>
    <row r="304" spans="1:3" x14ac:dyDescent="0.15">
      <c r="A304">
        <v>6.06</v>
      </c>
      <c r="B304">
        <f>input_data!C306</f>
        <v>5.9953330005042797E-5</v>
      </c>
      <c r="C304">
        <f>input_data!D306</f>
        <v>1.4194784041830067E-4</v>
      </c>
    </row>
    <row r="305" spans="1:3" x14ac:dyDescent="0.15">
      <c r="A305">
        <v>6.08</v>
      </c>
      <c r="B305">
        <f>input_data!C307</f>
        <v>5.3974777518858008E-5</v>
      </c>
      <c r="C305">
        <f>input_data!D307</f>
        <v>1.2779278657608687E-4</v>
      </c>
    </row>
    <row r="306" spans="1:3" x14ac:dyDescent="0.15">
      <c r="A306">
        <v>6.1</v>
      </c>
      <c r="B306">
        <f>input_data!C308</f>
        <v>4.8592387611870591E-5</v>
      </c>
      <c r="C306">
        <f>input_data!D308</f>
        <v>1.1504923048801206E-4</v>
      </c>
    </row>
    <row r="307" spans="1:3" x14ac:dyDescent="0.15">
      <c r="A307">
        <v>6.12</v>
      </c>
      <c r="B307">
        <f>input_data!C309</f>
        <v>4.3746716474023377E-5</v>
      </c>
      <c r="C307">
        <f>input_data!D309</f>
        <v>1.0357643067294178E-4</v>
      </c>
    </row>
    <row r="308" spans="1:3" x14ac:dyDescent="0.15">
      <c r="A308">
        <v>6.14</v>
      </c>
      <c r="B308">
        <f>input_data!C310</f>
        <v>3.9384246787750908E-5</v>
      </c>
      <c r="C308">
        <f>input_data!D310</f>
        <v>9.3247677444312246E-5</v>
      </c>
    </row>
    <row r="309" spans="1:3" x14ac:dyDescent="0.15">
      <c r="A309">
        <v>6.16</v>
      </c>
      <c r="B309">
        <f>input_data!C311</f>
        <v>3.5456796993643967E-5</v>
      </c>
      <c r="C309">
        <f>input_data!D311</f>
        <v>8.3948894264497404E-5</v>
      </c>
    </row>
    <row r="310" spans="1:3" x14ac:dyDescent="0.15">
      <c r="A310">
        <v>6.18</v>
      </c>
      <c r="B310">
        <f>input_data!C312</f>
        <v>3.1920989413763443E-5</v>
      </c>
      <c r="C310">
        <f>input_data!D312</f>
        <v>7.5577378452840516E-5</v>
      </c>
    </row>
    <row r="311" spans="1:3" x14ac:dyDescent="0.15">
      <c r="A311">
        <v>6.2</v>
      </c>
      <c r="B311">
        <f>input_data!C313</f>
        <v>2.8737771373059455E-5</v>
      </c>
      <c r="C311">
        <f>input_data!D313</f>
        <v>6.8040667374064763E-5</v>
      </c>
    </row>
    <row r="312" spans="1:3" x14ac:dyDescent="0.15">
      <c r="A312">
        <v>6.22</v>
      </c>
      <c r="B312">
        <f>input_data!C314</f>
        <v>2.5871984041801444E-5</v>
      </c>
      <c r="C312">
        <f>input_data!D314</f>
        <v>6.1255517612809069E-5</v>
      </c>
    </row>
    <row r="313" spans="1:3" x14ac:dyDescent="0.15">
      <c r="A313">
        <v>6.24</v>
      </c>
      <c r="B313">
        <f>input_data!C315</f>
        <v>2.329197424664733E-5</v>
      </c>
      <c r="C313">
        <f>input_data!D315</f>
        <v>5.5146985882388338E-5</v>
      </c>
    </row>
    <row r="314" spans="1:3" x14ac:dyDescent="0.15">
      <c r="A314">
        <v>6.26</v>
      </c>
      <c r="B314">
        <f>input_data!C316</f>
        <v>2.0969244970662386E-5</v>
      </c>
      <c r="C314">
        <f>input_data!D316</f>
        <v>4.9647601535018581E-5</v>
      </c>
    </row>
    <row r="315" spans="1:3" x14ac:dyDescent="0.15">
      <c r="A315">
        <v>6.28</v>
      </c>
      <c r="B315">
        <f>input_data!C317</f>
        <v>1.8878140688381434E-5</v>
      </c>
      <c r="C315">
        <f>input_data!D317</f>
        <v>4.4696621548848089E-5</v>
      </c>
    </row>
    <row r="316" spans="1:3" x14ac:dyDescent="0.15">
      <c r="A316">
        <v>6.3</v>
      </c>
      <c r="B316">
        <f>input_data!C318</f>
        <v>1.6995564065519989E-5</v>
      </c>
      <c r="C316">
        <f>input_data!D318</f>
        <v>4.0239359775153746E-5</v>
      </c>
    </row>
    <row r="317" spans="1:3" x14ac:dyDescent="0.15">
      <c r="A317">
        <v>6.32</v>
      </c>
      <c r="B317">
        <f>input_data!C319</f>
        <v>1.5300720898357959E-5</v>
      </c>
      <c r="C317">
        <f>input_data!D319</f>
        <v>3.6226583046886482E-5</v>
      </c>
    </row>
    <row r="318" spans="1:3" x14ac:dyDescent="0.15">
      <c r="A318">
        <v>6.34</v>
      </c>
      <c r="B318">
        <f>input_data!C320</f>
        <v>1.377489047892108E-5</v>
      </c>
      <c r="C318">
        <f>input_data!D320</f>
        <v>3.2613967486326338E-5</v>
      </c>
    </row>
    <row r="319" spans="1:3" x14ac:dyDescent="0.15">
      <c r="A319">
        <v>6.36</v>
      </c>
      <c r="B319">
        <f>input_data!C321</f>
        <v>1.2401218852260652E-5</v>
      </c>
      <c r="C319">
        <f>input_data!D321</f>
        <v>2.9361609012961452E-5</v>
      </c>
    </row>
    <row r="320" spans="1:3" x14ac:dyDescent="0.15">
      <c r="A320">
        <v>6.38</v>
      </c>
      <c r="B320">
        <f>input_data!C322</f>
        <v>1.1164532684449973E-5</v>
      </c>
      <c r="C320">
        <f>input_data!D322</f>
        <v>2.6433582650103131E-5</v>
      </c>
    </row>
    <row r="321" spans="1:3" x14ac:dyDescent="0.15">
      <c r="A321">
        <v>6.4</v>
      </c>
      <c r="B321">
        <f>input_data!C323</f>
        <v>1.0051171687139651E-5</v>
      </c>
      <c r="C321">
        <f>input_data!D323</f>
        <v>2.3797545766732808E-5</v>
      </c>
    </row>
    <row r="322" spans="1:3" x14ac:dyDescent="0.15">
      <c r="A322">
        <v>6.42</v>
      </c>
      <c r="B322">
        <f>input_data!C324</f>
        <v>9.0488377491309226E-6</v>
      </c>
      <c r="C322">
        <f>input_data!D324</f>
        <v>2.1424380875535894E-5</v>
      </c>
    </row>
    <row r="323" spans="1:3" x14ac:dyDescent="0.15">
      <c r="A323">
        <v>6.44</v>
      </c>
      <c r="B323">
        <f>input_data!C325</f>
        <v>8.1464591096817358E-6</v>
      </c>
      <c r="C323">
        <f>input_data!D325</f>
        <v>1.9287874044328312E-5</v>
      </c>
    </row>
    <row r="324" spans="1:3" x14ac:dyDescent="0.15">
      <c r="A324">
        <v>6.46</v>
      </c>
      <c r="B324">
        <f>input_data!C326</f>
        <v>7.3340680741773778E-6</v>
      </c>
      <c r="C324">
        <f>input_data!D326</f>
        <v>1.7364425370912991E-5</v>
      </c>
    </row>
    <row r="325" spans="1:3" x14ac:dyDescent="0.15">
      <c r="A325">
        <v>6.48</v>
      </c>
      <c r="B325">
        <f>input_data!C327</f>
        <v>6.6026909221970904E-6</v>
      </c>
      <c r="C325">
        <f>input_data!D327</f>
        <v>1.5632788325128265E-5</v>
      </c>
    </row>
    <row r="326" spans="1:3" x14ac:dyDescent="0.15">
      <c r="A326">
        <v>6.5</v>
      </c>
      <c r="B326">
        <f>input_data!C328</f>
        <v>5.9442487925318746E-6</v>
      </c>
      <c r="C326">
        <f>input_data!D328</f>
        <v>1.4073835080353662E-5</v>
      </c>
    </row>
    <row r="327" spans="1:3" x14ac:dyDescent="0.15">
      <c r="A327">
        <v>6.52</v>
      </c>
      <c r="B327">
        <f>input_data!C329</f>
        <v>5.3514684508369101E-6</v>
      </c>
      <c r="C327">
        <f>input_data!D329</f>
        <v>1.2670345243526498E-5</v>
      </c>
    </row>
    <row r="328" spans="1:3" x14ac:dyDescent="0.15">
      <c r="A328">
        <v>6.54</v>
      </c>
      <c r="B328">
        <f>input_data!C330</f>
        <v>4.8178019546659381E-6</v>
      </c>
      <c r="C328">
        <f>input_data!D330</f>
        <v>1.1406815650946753E-5</v>
      </c>
    </row>
    <row r="329" spans="1:3" x14ac:dyDescent="0.15">
      <c r="A329">
        <v>6.56</v>
      </c>
      <c r="B329">
        <f>input_data!C331</f>
        <v>4.337354328834472E-6</v>
      </c>
      <c r="C329">
        <f>input_data!D331</f>
        <v>1.0269289129648601E-5</v>
      </c>
    </row>
    <row r="330" spans="1:3" x14ac:dyDescent="0.15">
      <c r="A330">
        <v>6.58</v>
      </c>
      <c r="B330">
        <f>input_data!C332</f>
        <v>3.9048184524763407E-6</v>
      </c>
      <c r="C330">
        <f>input_data!D332</f>
        <v>9.2452003334581375E-6</v>
      </c>
    </row>
    <row r="331" spans="1:3" x14ac:dyDescent="0.15">
      <c r="A331">
        <v>6.6</v>
      </c>
      <c r="B331">
        <f>input_data!C333</f>
        <v>3.5154164387659846E-6</v>
      </c>
      <c r="C331">
        <f>input_data!D333</f>
        <v>8.3232369513395239E-6</v>
      </c>
    </row>
    <row r="332" spans="1:3" x14ac:dyDescent="0.15">
      <c r="A332">
        <v>6.62</v>
      </c>
      <c r="B332">
        <f>input_data!C334</f>
        <v>3.1648468599545795E-6</v>
      </c>
      <c r="C332">
        <f>input_data!D334</f>
        <v>7.4932147553339545E-6</v>
      </c>
    </row>
    <row r="333" spans="1:3" x14ac:dyDescent="0.15">
      <c r="A333">
        <v>6.64</v>
      </c>
      <c r="B333">
        <f>input_data!C335</f>
        <v>2.8492372349017182E-6</v>
      </c>
      <c r="C333">
        <f>input_data!D335</f>
        <v>6.745965108188167E-6</v>
      </c>
    </row>
    <row r="334" spans="1:3" x14ac:dyDescent="0.15">
      <c r="A334">
        <v>6.66</v>
      </c>
      <c r="B334">
        <f>input_data!C336</f>
        <v>2.5651012543865557E-6</v>
      </c>
      <c r="C334">
        <f>input_data!D336</f>
        <v>6.0732336883342366E-6</v>
      </c>
    </row>
    <row r="335" spans="1:3" x14ac:dyDescent="0.15">
      <c r="A335">
        <v>6.68</v>
      </c>
      <c r="B335">
        <f>input_data!C337</f>
        <v>2.3093002717937756E-6</v>
      </c>
      <c r="C335">
        <f>input_data!D337</f>
        <v>5.4675893137370233E-6</v>
      </c>
    </row>
    <row r="336" spans="1:3" x14ac:dyDescent="0.15">
      <c r="A336">
        <v>6.7</v>
      </c>
      <c r="B336">
        <f>input_data!C338</f>
        <v>2.0790086338676626E-6</v>
      </c>
      <c r="C336">
        <f>input_data!D338</f>
        <v>4.922341857636497E-6</v>
      </c>
    </row>
    <row r="337" spans="1:3" x14ac:dyDescent="0.15">
      <c r="A337">
        <v>6.72</v>
      </c>
      <c r="B337">
        <f>input_data!C339</f>
        <v>1.8716824686307267E-6</v>
      </c>
      <c r="C337">
        <f>input_data!D339</f>
        <v>4.4314683496075777E-6</v>
      </c>
    </row>
    <row r="338" spans="1:3" x14ac:dyDescent="0.15">
      <c r="A338">
        <v>6.74</v>
      </c>
      <c r="B338">
        <f>input_data!C340</f>
        <v>1.6850315857399431E-6</v>
      </c>
      <c r="C338">
        <f>input_data!D340</f>
        <v>3.9895464457485699E-6</v>
      </c>
    </row>
    <row r="339" spans="1:3" x14ac:dyDescent="0.15">
      <c r="A339">
        <v>6.76</v>
      </c>
      <c r="B339">
        <f>input_data!C341</f>
        <v>1.5169941789245484E-6</v>
      </c>
      <c r="C339">
        <f>input_data!D341</f>
        <v>3.5916945331870755E-6</v>
      </c>
    </row>
    <row r="340" spans="1:3" x14ac:dyDescent="0.15">
      <c r="A340">
        <v>6.78</v>
      </c>
      <c r="B340">
        <f>input_data!C342</f>
        <v>1.3657140510939622E-6</v>
      </c>
      <c r="C340">
        <f>input_data!D342</f>
        <v>3.2335178073580018E-6</v>
      </c>
    </row>
    <row r="341" spans="1:3" x14ac:dyDescent="0.15">
      <c r="A341">
        <v>6.8</v>
      </c>
      <c r="B341">
        <f>input_data!C343</f>
        <v>1.2295201105641715E-6</v>
      </c>
      <c r="C341">
        <f>input_data!D343</f>
        <v>2.9110597264701484E-6</v>
      </c>
    </row>
    <row r="342" spans="1:3" x14ac:dyDescent="0.15">
      <c r="A342">
        <v>6.82</v>
      </c>
      <c r="B342">
        <f>input_data!C344</f>
        <v>1.1069079119328992E-6</v>
      </c>
      <c r="C342">
        <f>input_data!D344</f>
        <v>2.6207583069629267E-6</v>
      </c>
    </row>
    <row r="343" spans="1:3" x14ac:dyDescent="0.15">
      <c r="A343">
        <v>6.84</v>
      </c>
      <c r="B343">
        <f>input_data!C345</f>
        <v>9.965230377157252E-7</v>
      </c>
      <c r="C343">
        <f>input_data!D345</f>
        <v>2.3594067772204477E-6</v>
      </c>
    </row>
    <row r="344" spans="1:3" x14ac:dyDescent="0.15">
      <c r="A344">
        <v>6.86</v>
      </c>
      <c r="B344">
        <f>input_data!C346</f>
        <v>8.9714613718531051E-7</v>
      </c>
      <c r="C344">
        <f>input_data!D346</f>
        <v>2.1241181549442517E-6</v>
      </c>
    </row>
    <row r="345" spans="1:3" x14ac:dyDescent="0.15">
      <c r="A345">
        <v>6.88</v>
      </c>
      <c r="B345">
        <f>input_data!C347</f>
        <v>8.0767945715920496E-7</v>
      </c>
      <c r="C345">
        <f>input_data!D347</f>
        <v>1.9122933569216463E-6</v>
      </c>
    </row>
    <row r="346" spans="1:3" x14ac:dyDescent="0.15">
      <c r="A346">
        <v>6.9</v>
      </c>
      <c r="B346">
        <f>input_data!C348</f>
        <v>7.2713471596000208E-7</v>
      </c>
      <c r="C346">
        <f>input_data!D348</f>
        <v>1.7215924889412336E-6</v>
      </c>
    </row>
    <row r="347" spans="1:3" x14ac:dyDescent="0.15">
      <c r="A347">
        <v>6.92</v>
      </c>
      <c r="B347">
        <f>input_data!C349</f>
        <v>6.5462218660686995E-7</v>
      </c>
      <c r="C347">
        <f>input_data!D349</f>
        <v>1.549908998731766E-6</v>
      </c>
    </row>
    <row r="348" spans="1:3" x14ac:dyDescent="0.15">
      <c r="A348">
        <v>6.94</v>
      </c>
      <c r="B348">
        <f>input_data!C350</f>
        <v>5.8934086865365462E-7</v>
      </c>
      <c r="C348">
        <f>input_data!D350</f>
        <v>1.3953464064230498E-6</v>
      </c>
    </row>
    <row r="349" spans="1:3" x14ac:dyDescent="0.15">
      <c r="A349">
        <v>6.96</v>
      </c>
      <c r="B349">
        <f>input_data!C351</f>
        <v>5.3056964011307449E-7</v>
      </c>
      <c r="C349">
        <f>input_data!D351</f>
        <v>1.2561973554968701E-6</v>
      </c>
    </row>
    <row r="350" spans="1:3" x14ac:dyDescent="0.15">
      <c r="A350">
        <v>6.98</v>
      </c>
      <c r="B350">
        <f>input_data!C352</f>
        <v>4.7765929173196905E-7</v>
      </c>
      <c r="C350">
        <f>input_data!D352</f>
        <v>1.1309247528266578E-6</v>
      </c>
    </row>
    <row r="351" spans="1:3" x14ac:dyDescent="0.15">
      <c r="A351">
        <v>7</v>
      </c>
      <c r="B351">
        <f>input_data!C353</f>
        <v>4.3002535562850737E-7</v>
      </c>
      <c r="C351">
        <f>input_data!D353</f>
        <v>1.0181447894794846E-6</v>
      </c>
    </row>
    <row r="352" spans="1:3" x14ac:dyDescent="0.15">
      <c r="A352">
        <v>7.02</v>
      </c>
      <c r="B352">
        <f>input_data!C354</f>
        <v>3.8714164907646226E-7</v>
      </c>
      <c r="C352">
        <f>input_data!D354</f>
        <v>9.1661165472812166E-7</v>
      </c>
    </row>
    <row r="353" spans="1:3" x14ac:dyDescent="0.15">
      <c r="A353">
        <v>7.04</v>
      </c>
      <c r="B353">
        <f>input_data!C355</f>
        <v>3.4853446212091342E-7</v>
      </c>
      <c r="C353">
        <f>input_data!D355</f>
        <v>8.2520377442347813E-7</v>
      </c>
    </row>
    <row r="354" spans="1:3" x14ac:dyDescent="0.15">
      <c r="A354">
        <v>7.06</v>
      </c>
      <c r="B354">
        <f>input_data!C356</f>
        <v>3.1377732482130626E-7</v>
      </c>
      <c r="C354">
        <f>input_data!D356</f>
        <v>7.4291142171535304E-7</v>
      </c>
    </row>
    <row r="355" spans="1:3" x14ac:dyDescent="0.15">
      <c r="A355">
        <v>7.08</v>
      </c>
      <c r="B355">
        <f>input_data!C357</f>
        <v>2.8248629632025383E-7</v>
      </c>
      <c r="C355">
        <f>input_data!D357</f>
        <v>6.6882556326815267E-7</v>
      </c>
    </row>
    <row r="356" spans="1:3" x14ac:dyDescent="0.15">
      <c r="A356">
        <v>7.1</v>
      </c>
      <c r="B356">
        <f>input_data!C358</f>
        <v>2.5431572370047339E-7</v>
      </c>
      <c r="C356">
        <f>input_data!D358</f>
        <v>6.0212781776530234E-7</v>
      </c>
    </row>
    <row r="357" spans="1:3" x14ac:dyDescent="0.15">
      <c r="A357">
        <v>7.12</v>
      </c>
      <c r="B357">
        <f>input_data!C359</f>
        <v>2.2895442378147318E-7</v>
      </c>
      <c r="C357">
        <f>input_data!D359</f>
        <v>5.4208141578229156E-7</v>
      </c>
    </row>
    <row r="358" spans="1:3" x14ac:dyDescent="0.15">
      <c r="A358">
        <v>7.14</v>
      </c>
      <c r="B358">
        <f>input_data!C360</f>
        <v>2.061222456793936E-7</v>
      </c>
      <c r="C358">
        <f>input_data!D360</f>
        <v>4.8802306116940176E-7</v>
      </c>
    </row>
    <row r="359" spans="1:3" x14ac:dyDescent="0.15">
      <c r="A359">
        <v>7.16</v>
      </c>
      <c r="B359">
        <f>input_data!C361</f>
        <v>1.8556697615930781E-7</v>
      </c>
      <c r="C359">
        <f>input_data!D361</f>
        <v>4.3935560404321919E-7</v>
      </c>
    </row>
    <row r="360" spans="1:3" x14ac:dyDescent="0.15">
      <c r="A360">
        <v>7.18</v>
      </c>
      <c r="B360">
        <f>input_data!C362</f>
        <v>1.6706155359578313E-7</v>
      </c>
      <c r="C360">
        <f>input_data!D362</f>
        <v>3.9554144445109179E-7</v>
      </c>
    </row>
    <row r="361" spans="1:3" x14ac:dyDescent="0.15">
      <c r="A361">
        <v>7.2</v>
      </c>
      <c r="B361">
        <f>input_data!C363</f>
        <v>1.5040155976643068E-7</v>
      </c>
      <c r="C361">
        <f>input_data!D363</f>
        <v>3.5609659384379638E-7</v>
      </c>
    </row>
    <row r="362" spans="1:3" x14ac:dyDescent="0.15">
      <c r="A362">
        <v>7.22</v>
      </c>
      <c r="B362">
        <f>input_data!C364</f>
        <v>1.3540296177211926E-7</v>
      </c>
      <c r="C362">
        <f>input_data!D364</f>
        <v>3.2058532875784221E-7</v>
      </c>
    </row>
    <row r="363" spans="1:3" x14ac:dyDescent="0.15">
      <c r="A363">
        <v>7.24</v>
      </c>
      <c r="B363">
        <f>input_data!C365</f>
        <v>1.2190007914048568E-7</v>
      </c>
      <c r="C363">
        <f>input_data!D365</f>
        <v>2.8861537765052343E-7</v>
      </c>
    </row>
    <row r="364" spans="1:3" x14ac:dyDescent="0.15">
      <c r="A364">
        <v>7.26</v>
      </c>
      <c r="B364">
        <f>input_data!C366</f>
        <v>1.0974375365677491E-7</v>
      </c>
      <c r="C364">
        <f>input_data!D366</f>
        <v>2.598335877200966E-7</v>
      </c>
    </row>
    <row r="365" spans="1:3" x14ac:dyDescent="0.15">
      <c r="A365">
        <v>7.28</v>
      </c>
      <c r="B365">
        <f>input_data!C367</f>
        <v>9.8799701705405821E-8</v>
      </c>
      <c r="C365">
        <f>input_data!D367</f>
        <v>2.3392202384546501E-7</v>
      </c>
    </row>
    <row r="366" spans="1:3" x14ac:dyDescent="0.15">
      <c r="A366">
        <v>7.3</v>
      </c>
      <c r="B366">
        <f>input_data!C368</f>
        <v>8.8947030921721201E-8</v>
      </c>
      <c r="C366">
        <f>input_data!D368</f>
        <v>2.1059445655305807E-7</v>
      </c>
    </row>
    <row r="367" spans="1:3" x14ac:dyDescent="0.15">
      <c r="A367">
        <v>7.32</v>
      </c>
      <c r="B367">
        <f>input_data!C369</f>
        <v>8.0076904768371994E-8</v>
      </c>
      <c r="C367">
        <f>input_data!D369</f>
        <v>1.8959320021583869E-7</v>
      </c>
    </row>
    <row r="368" spans="1:3" x14ac:dyDescent="0.15">
      <c r="A368">
        <v>7.34</v>
      </c>
      <c r="B368">
        <f>input_data!C370</f>
        <v>7.2091340284812019E-8</v>
      </c>
      <c r="C368">
        <f>input_data!D370</f>
        <v>1.7068626655815732E-7</v>
      </c>
    </row>
    <row r="369" spans="1:3" x14ac:dyDescent="0.15">
      <c r="A369">
        <v>7.36</v>
      </c>
      <c r="B369">
        <f>input_data!C371</f>
        <v>6.4902125729441439E-8</v>
      </c>
      <c r="C369">
        <f>input_data!D371</f>
        <v>1.5366480202311266E-7</v>
      </c>
    </row>
    <row r="370" spans="1:3" x14ac:dyDescent="0.15">
      <c r="A370">
        <v>7.38</v>
      </c>
      <c r="B370">
        <f>input_data!C372</f>
        <v>5.8429846158296017E-8</v>
      </c>
      <c r="C370">
        <f>input_data!D372</f>
        <v>1.3834078069468431E-7</v>
      </c>
    </row>
    <row r="371" spans="1:3" x14ac:dyDescent="0.15">
      <c r="A371">
        <v>7.4</v>
      </c>
      <c r="B371">
        <f>input_data!C373</f>
        <v>5.2603006176489399E-8</v>
      </c>
      <c r="C371">
        <f>input_data!D373</f>
        <v>1.2454492728986276E-7</v>
      </c>
    </row>
    <row r="372" spans="1:3" x14ac:dyDescent="0.15">
      <c r="A372">
        <v>7.42</v>
      </c>
      <c r="B372">
        <f>input_data!C374</f>
        <v>4.7357240172007327E-8</v>
      </c>
      <c r="C372">
        <f>input_data!D374</f>
        <v>1.1212484727740413E-7</v>
      </c>
    </row>
    <row r="373" spans="1:3" x14ac:dyDescent="0.15">
      <c r="A373">
        <v>7.44</v>
      </c>
      <c r="B373">
        <f>input_data!C375</f>
        <v>4.2634601307812732E-8</v>
      </c>
      <c r="C373">
        <f>input_data!D375</f>
        <v>1.0094334346783136E-7</v>
      </c>
    </row>
    <row r="374" spans="1:3" x14ac:dyDescent="0.15">
      <c r="A374">
        <v>7.46</v>
      </c>
      <c r="B374">
        <f>input_data!C376</f>
        <v>3.8382921418209758E-8</v>
      </c>
      <c r="C374">
        <f>input_data!D376</f>
        <v>9.087690047912168E-8</v>
      </c>
    </row>
    <row r="375" spans="1:3" x14ac:dyDescent="0.15">
      <c r="A375">
        <v>7.48</v>
      </c>
      <c r="B375">
        <f>input_data!C377</f>
        <v>3.4555234738645429E-8</v>
      </c>
      <c r="C375">
        <f>input_data!D377</f>
        <v>8.1814320336928547E-8</v>
      </c>
    </row>
    <row r="376" spans="1:3" x14ac:dyDescent="0.15">
      <c r="A376">
        <v>7.5</v>
      </c>
      <c r="B376">
        <f>input_data!C378</f>
        <v>3.1109259103256708E-8</v>
      </c>
      <c r="C376">
        <f>input_data!D378</f>
        <v>7.3655494137677118E-8</v>
      </c>
    </row>
    <row r="377" spans="1:3" x14ac:dyDescent="0.15">
      <c r="A377">
        <v>7.52</v>
      </c>
      <c r="B377">
        <f>input_data!C379</f>
        <v>2.8006928879273517E-8</v>
      </c>
      <c r="C377">
        <f>input_data!D379</f>
        <v>6.6310296205855864E-8</v>
      </c>
    </row>
    <row r="378" spans="1:3" x14ac:dyDescent="0.15">
      <c r="A378">
        <v>7.54</v>
      </c>
      <c r="B378">
        <f>input_data!C380</f>
        <v>2.5213974478896853E-8</v>
      </c>
      <c r="C378">
        <f>input_data!D380</f>
        <v>5.969758852995344E-8</v>
      </c>
    </row>
    <row r="379" spans="1:3" x14ac:dyDescent="0.15">
      <c r="A379">
        <v>7.56</v>
      </c>
      <c r="B379">
        <f>input_data!C381</f>
        <v>2.269954380377982E-8</v>
      </c>
      <c r="C379">
        <f>input_data!D381</f>
        <v>5.3744324479660132E-8</v>
      </c>
    </row>
    <row r="380" spans="1:3" x14ac:dyDescent="0.15">
      <c r="A380">
        <v>7.58</v>
      </c>
      <c r="B380">
        <f>input_data!C382</f>
        <v>2.043586144044233E-8</v>
      </c>
      <c r="C380">
        <f>input_data!D382</f>
        <v>4.8384741903651018E-8</v>
      </c>
    </row>
    <row r="381" spans="1:3" x14ac:dyDescent="0.15">
      <c r="A381">
        <v>7.6</v>
      </c>
      <c r="B381">
        <f>input_data!C383</f>
        <v>1.8397921841960767E-8</v>
      </c>
      <c r="C381">
        <f>input_data!D383</f>
        <v>4.3559636694598169E-8</v>
      </c>
    </row>
    <row r="382" spans="1:3" x14ac:dyDescent="0.15">
      <c r="A382">
        <v>7.62</v>
      </c>
      <c r="B382">
        <f>input_data!C384</f>
        <v>1.6563213106699859E-8</v>
      </c>
      <c r="C382">
        <f>input_data!D384</f>
        <v>3.9215708796932237E-8</v>
      </c>
    </row>
    <row r="383" spans="1:3" x14ac:dyDescent="0.15">
      <c r="A383">
        <v>7.64</v>
      </c>
      <c r="B383">
        <f>input_data!C385</f>
        <v>1.4911468302838125E-8</v>
      </c>
      <c r="C383">
        <f>input_data!D385</f>
        <v>3.5304973433098367E-8</v>
      </c>
    </row>
    <row r="384" spans="1:3" x14ac:dyDescent="0.15">
      <c r="A384">
        <v>7.66</v>
      </c>
      <c r="B384">
        <f>input_data!C386</f>
        <v>1.342444159172156E-8</v>
      </c>
      <c r="C384">
        <f>input_data!D386</f>
        <v>3.1784231044484251E-8</v>
      </c>
    </row>
    <row r="385" spans="1:3" x14ac:dyDescent="0.15">
      <c r="A385">
        <v>7.68</v>
      </c>
      <c r="B385">
        <f>input_data!C387</f>
        <v>1.2085706677016278E-8</v>
      </c>
      <c r="C385">
        <f>input_data!D387</f>
        <v>2.8614590091779722E-8</v>
      </c>
    </row>
    <row r="386" spans="1:3" x14ac:dyDescent="0.15">
      <c r="A386">
        <v>7.7</v>
      </c>
      <c r="B386">
        <f>input_data!C388</f>
        <v>1.0880475353250423E-8</v>
      </c>
      <c r="C386">
        <f>input_data!D388</f>
        <v>2.5761037443433702E-8</v>
      </c>
    </row>
    <row r="387" spans="1:3" x14ac:dyDescent="0.15">
      <c r="A387">
        <v>7.72</v>
      </c>
      <c r="B387">
        <f>input_data!C389</f>
        <v>9.7954341493608504E-9</v>
      </c>
      <c r="C387">
        <f>input_data!D389</f>
        <v>2.3192051606549527E-8</v>
      </c>
    </row>
    <row r="388" spans="1:3" x14ac:dyDescent="0.15">
      <c r="A388">
        <v>7.74</v>
      </c>
      <c r="B388">
        <f>input_data!C390</f>
        <v>8.8185972627454198E-9</v>
      </c>
      <c r="C388">
        <f>input_data!D390</f>
        <v>2.0879254527816226E-8</v>
      </c>
    </row>
    <row r="389" spans="1:3" x14ac:dyDescent="0.15">
      <c r="A389">
        <v>7.76</v>
      </c>
      <c r="B389">
        <f>input_data!C391</f>
        <v>7.9391741592714598E-9</v>
      </c>
      <c r="C389">
        <f>input_data!D391</f>
        <v>1.8797098118129082E-8</v>
      </c>
    </row>
    <row r="390" spans="1:3" x14ac:dyDescent="0.15">
      <c r="A390">
        <v>7.78</v>
      </c>
      <c r="B390">
        <f>input_data!C392</f>
        <v>7.1474503766980739E-9</v>
      </c>
      <c r="C390">
        <f>input_data!D392</f>
        <v>1.6922582038127393E-8</v>
      </c>
    </row>
    <row r="391" spans="1:3" x14ac:dyDescent="0.15">
      <c r="A391">
        <v>7.8</v>
      </c>
      <c r="B391">
        <f>input_data!C393</f>
        <v>6.4346802148197695E-9</v>
      </c>
      <c r="C391">
        <f>input_data!D393</f>
        <v>1.5234999627196796E-8</v>
      </c>
    </row>
    <row r="392" spans="1:3" x14ac:dyDescent="0.15">
      <c r="A392">
        <v>7.82</v>
      </c>
      <c r="B392">
        <f>input_data!C394</f>
        <v>5.79299012694356E-9</v>
      </c>
      <c r="C392">
        <f>input_data!D394</f>
        <v>1.3715709169365743E-8</v>
      </c>
    </row>
    <row r="393" spans="1:3" x14ac:dyDescent="0.15">
      <c r="A393">
        <v>7.84</v>
      </c>
      <c r="B393">
        <f>input_data!C395</f>
        <v>5.2152917455236511E-9</v>
      </c>
      <c r="C393">
        <f>input_data!D395</f>
        <v>1.2347927969408938E-8</v>
      </c>
    </row>
    <row r="394" spans="1:3" x14ac:dyDescent="0.15">
      <c r="A394">
        <v>7.86</v>
      </c>
      <c r="B394">
        <f>input_data!C396</f>
        <v>4.6952035812001455E-9</v>
      </c>
      <c r="C394">
        <f>input_data!D396</f>
        <v>1.1116546964440069E-8</v>
      </c>
    </row>
    <row r="395" spans="1:3" x14ac:dyDescent="0.15">
      <c r="A395">
        <v>7.88</v>
      </c>
      <c r="B395">
        <f>input_data!C397</f>
        <v>4.2269805302980318E-9</v>
      </c>
      <c r="C395">
        <f>input_data!D397</f>
        <v>1.0007963823119431E-8</v>
      </c>
    </row>
    <row r="396" spans="1:3" x14ac:dyDescent="0.15">
      <c r="A396">
        <v>7.9</v>
      </c>
      <c r="B396">
        <f>input_data!C398</f>
        <v>3.8054504120980612E-9</v>
      </c>
      <c r="C396">
        <f>input_data!D398</f>
        <v>9.0099326888234046E-9</v>
      </c>
    </row>
    <row r="397" spans="1:3" x14ac:dyDescent="0.15">
      <c r="A397">
        <v>7.92</v>
      </c>
      <c r="B397">
        <f>input_data!C399</f>
        <v>3.4259568348450443E-9</v>
      </c>
      <c r="C397">
        <f>input_data!D399</f>
        <v>8.1114289069792537E-9</v>
      </c>
    </row>
    <row r="398" spans="1:3" x14ac:dyDescent="0.15">
      <c r="A398">
        <v>7.94</v>
      </c>
      <c r="B398">
        <f>input_data!C400</f>
        <v>3.0843077593682991E-9</v>
      </c>
      <c r="C398">
        <f>input_data!D400</f>
        <v>7.3025272422885053E-9</v>
      </c>
    </row>
    <row r="399" spans="1:3" x14ac:dyDescent="0.15">
      <c r="A399">
        <v>7.96</v>
      </c>
      <c r="B399">
        <f>input_data!C401</f>
        <v>2.7767291921276344E-9</v>
      </c>
      <c r="C399">
        <f>input_data!D401</f>
        <v>6.5742922405780889E-9</v>
      </c>
    </row>
    <row r="400" spans="1:3" x14ac:dyDescent="0.15">
      <c r="A400">
        <v>7.98</v>
      </c>
      <c r="B400">
        <f>input_data!C402</f>
        <v>2.4998234961595593E-9</v>
      </c>
      <c r="C400">
        <f>input_data!D402</f>
        <v>5.9186795241720343E-9</v>
      </c>
    </row>
    <row r="401" spans="1:3" x14ac:dyDescent="0.15">
      <c r="A401">
        <v>8</v>
      </c>
      <c r="B401">
        <f>input_data!C403</f>
        <v>2.250531859409767E-9</v>
      </c>
      <c r="C401">
        <f>input_data!D403</f>
        <v>5.3284469304528842E-9</v>
      </c>
    </row>
    <row r="402" spans="1:3" x14ac:dyDescent="0.15">
      <c r="A402">
        <v>8.02</v>
      </c>
      <c r="B402">
        <f>input_data!C404</f>
        <v>0</v>
      </c>
      <c r="C402">
        <f>input_data!D404</f>
        <v>0</v>
      </c>
    </row>
    <row r="403" spans="1:3" x14ac:dyDescent="0.15">
      <c r="A403">
        <v>8.0399999999999991</v>
      </c>
      <c r="B403">
        <f>input_data!C405</f>
        <v>0</v>
      </c>
      <c r="C403">
        <f>input_data!D405</f>
        <v>0</v>
      </c>
    </row>
    <row r="404" spans="1:3" x14ac:dyDescent="0.15">
      <c r="A404">
        <v>8.06</v>
      </c>
      <c r="B404">
        <f>input_data!C406</f>
        <v>0</v>
      </c>
      <c r="C404">
        <f>input_data!D406</f>
        <v>0</v>
      </c>
    </row>
    <row r="405" spans="1:3" x14ac:dyDescent="0.15">
      <c r="A405">
        <v>8.08</v>
      </c>
      <c r="B405">
        <f>input_data!C407</f>
        <v>0</v>
      </c>
      <c r="C405">
        <f>input_data!D407</f>
        <v>0</v>
      </c>
    </row>
    <row r="406" spans="1:3" x14ac:dyDescent="0.15">
      <c r="A406">
        <v>8.1</v>
      </c>
      <c r="B406">
        <f>input_data!C408</f>
        <v>0</v>
      </c>
      <c r="C406">
        <f>input_data!D408</f>
        <v>0</v>
      </c>
    </row>
    <row r="407" spans="1:3" x14ac:dyDescent="0.15">
      <c r="A407">
        <v>8.1199999999999992</v>
      </c>
      <c r="B407">
        <f>input_data!C409</f>
        <v>0</v>
      </c>
      <c r="C407">
        <f>input_data!D409</f>
        <v>0</v>
      </c>
    </row>
    <row r="408" spans="1:3" x14ac:dyDescent="0.15">
      <c r="A408">
        <v>8.14</v>
      </c>
      <c r="B408">
        <f>input_data!C410</f>
        <v>0</v>
      </c>
      <c r="C408">
        <f>input_data!D410</f>
        <v>0</v>
      </c>
    </row>
    <row r="409" spans="1:3" x14ac:dyDescent="0.15">
      <c r="A409">
        <v>8.16</v>
      </c>
      <c r="B409">
        <f>input_data!C411</f>
        <v>0</v>
      </c>
      <c r="C409">
        <f>input_data!D411</f>
        <v>0</v>
      </c>
    </row>
    <row r="410" spans="1:3" x14ac:dyDescent="0.15">
      <c r="A410">
        <v>8.18</v>
      </c>
      <c r="B410">
        <f>input_data!C412</f>
        <v>0</v>
      </c>
      <c r="C410">
        <f>input_data!D412</f>
        <v>0</v>
      </c>
    </row>
    <row r="411" spans="1:3" x14ac:dyDescent="0.15">
      <c r="A411">
        <v>8.1999999999999993</v>
      </c>
      <c r="B411">
        <f>input_data!C413</f>
        <v>0</v>
      </c>
      <c r="C411">
        <f>input_data!D413</f>
        <v>0</v>
      </c>
    </row>
    <row r="412" spans="1:3" x14ac:dyDescent="0.15">
      <c r="A412">
        <v>8.2200000000000006</v>
      </c>
      <c r="B412">
        <f>input_data!C414</f>
        <v>0</v>
      </c>
      <c r="C412">
        <f>input_data!D414</f>
        <v>0</v>
      </c>
    </row>
    <row r="413" spans="1:3" x14ac:dyDescent="0.15">
      <c r="A413">
        <v>8.24</v>
      </c>
      <c r="B413">
        <f>input_data!C415</f>
        <v>0</v>
      </c>
      <c r="C413">
        <f>input_data!D415</f>
        <v>0</v>
      </c>
    </row>
    <row r="414" spans="1:3" x14ac:dyDescent="0.15">
      <c r="A414">
        <v>8.26</v>
      </c>
      <c r="B414">
        <f>input_data!C416</f>
        <v>0</v>
      </c>
      <c r="C414">
        <f>input_data!D416</f>
        <v>0</v>
      </c>
    </row>
    <row r="415" spans="1:3" x14ac:dyDescent="0.15">
      <c r="A415">
        <v>8.2799999999999994</v>
      </c>
      <c r="B415">
        <f>input_data!C417</f>
        <v>0</v>
      </c>
      <c r="C415">
        <f>input_data!D417</f>
        <v>0</v>
      </c>
    </row>
    <row r="416" spans="1:3" x14ac:dyDescent="0.15">
      <c r="A416">
        <v>8.3000000000000007</v>
      </c>
      <c r="B416">
        <f>input_data!C418</f>
        <v>0</v>
      </c>
      <c r="C416">
        <f>input_data!D418</f>
        <v>0</v>
      </c>
    </row>
    <row r="417" spans="1:3" x14ac:dyDescent="0.15">
      <c r="A417">
        <v>8.32</v>
      </c>
      <c r="B417">
        <f>input_data!C419</f>
        <v>0</v>
      </c>
      <c r="C417">
        <f>input_data!D419</f>
        <v>0</v>
      </c>
    </row>
    <row r="418" spans="1:3" x14ac:dyDescent="0.15">
      <c r="A418">
        <v>8.34</v>
      </c>
      <c r="B418">
        <f>input_data!C420</f>
        <v>0</v>
      </c>
      <c r="C418">
        <f>input_data!D420</f>
        <v>0</v>
      </c>
    </row>
    <row r="419" spans="1:3" x14ac:dyDescent="0.15">
      <c r="A419">
        <v>8.36</v>
      </c>
      <c r="B419">
        <f>input_data!C421</f>
        <v>0</v>
      </c>
      <c r="C419">
        <f>input_data!D421</f>
        <v>0</v>
      </c>
    </row>
    <row r="420" spans="1:3" x14ac:dyDescent="0.15">
      <c r="A420">
        <v>8.3800000000000008</v>
      </c>
      <c r="B420">
        <f>input_data!C422</f>
        <v>0</v>
      </c>
      <c r="C420">
        <f>input_data!D422</f>
        <v>0</v>
      </c>
    </row>
    <row r="421" spans="1:3" x14ac:dyDescent="0.15">
      <c r="A421">
        <v>8.4</v>
      </c>
      <c r="B421">
        <f>input_data!C423</f>
        <v>0</v>
      </c>
      <c r="C421">
        <f>input_data!D423</f>
        <v>0</v>
      </c>
    </row>
    <row r="422" spans="1:3" x14ac:dyDescent="0.15">
      <c r="A422">
        <v>8.42</v>
      </c>
      <c r="B422">
        <f>input_data!C424</f>
        <v>0</v>
      </c>
      <c r="C422">
        <f>input_data!D424</f>
        <v>0</v>
      </c>
    </row>
    <row r="423" spans="1:3" x14ac:dyDescent="0.15">
      <c r="A423">
        <v>8.44</v>
      </c>
      <c r="B423">
        <f>input_data!C425</f>
        <v>0</v>
      </c>
      <c r="C423">
        <f>input_data!D425</f>
        <v>0</v>
      </c>
    </row>
    <row r="424" spans="1:3" x14ac:dyDescent="0.15">
      <c r="A424">
        <v>8.4600000000000009</v>
      </c>
      <c r="B424">
        <f>input_data!C426</f>
        <v>0</v>
      </c>
      <c r="C424">
        <f>input_data!D426</f>
        <v>0</v>
      </c>
    </row>
    <row r="425" spans="1:3" x14ac:dyDescent="0.15">
      <c r="A425">
        <v>8.48</v>
      </c>
      <c r="B425">
        <f>input_data!C427</f>
        <v>0</v>
      </c>
      <c r="C425">
        <f>input_data!D427</f>
        <v>0</v>
      </c>
    </row>
    <row r="426" spans="1:3" x14ac:dyDescent="0.15">
      <c r="A426">
        <v>8.5</v>
      </c>
      <c r="B426">
        <f>input_data!C428</f>
        <v>0</v>
      </c>
      <c r="C426">
        <f>input_data!D428</f>
        <v>0</v>
      </c>
    </row>
    <row r="427" spans="1:3" x14ac:dyDescent="0.15">
      <c r="A427">
        <v>8.52</v>
      </c>
      <c r="B427">
        <f>input_data!C429</f>
        <v>0</v>
      </c>
      <c r="C427">
        <f>input_data!D429</f>
        <v>0</v>
      </c>
    </row>
    <row r="428" spans="1:3" x14ac:dyDescent="0.15">
      <c r="A428">
        <v>8.5399999999999991</v>
      </c>
      <c r="B428">
        <f>input_data!C430</f>
        <v>0</v>
      </c>
      <c r="C428">
        <f>input_data!D430</f>
        <v>0</v>
      </c>
    </row>
    <row r="429" spans="1:3" x14ac:dyDescent="0.15">
      <c r="A429">
        <v>8.56</v>
      </c>
      <c r="B429">
        <f>input_data!C431</f>
        <v>0</v>
      </c>
      <c r="C429">
        <f>input_data!D431</f>
        <v>0</v>
      </c>
    </row>
    <row r="430" spans="1:3" x14ac:dyDescent="0.15">
      <c r="A430">
        <v>8.58</v>
      </c>
      <c r="B430">
        <f>input_data!C432</f>
        <v>0</v>
      </c>
      <c r="C430">
        <f>input_data!D432</f>
        <v>0</v>
      </c>
    </row>
    <row r="431" spans="1:3" x14ac:dyDescent="0.15">
      <c r="A431">
        <v>8.6</v>
      </c>
      <c r="B431">
        <f>input_data!C433</f>
        <v>0</v>
      </c>
      <c r="C431">
        <f>input_data!D433</f>
        <v>0</v>
      </c>
    </row>
    <row r="432" spans="1:3" x14ac:dyDescent="0.15">
      <c r="A432">
        <v>8.6199999999999992</v>
      </c>
      <c r="B432">
        <f>input_data!C434</f>
        <v>0</v>
      </c>
      <c r="C432">
        <f>input_data!D434</f>
        <v>0</v>
      </c>
    </row>
    <row r="433" spans="1:3" x14ac:dyDescent="0.15">
      <c r="A433">
        <v>8.64</v>
      </c>
      <c r="B433">
        <f>input_data!C435</f>
        <v>0</v>
      </c>
      <c r="C433">
        <f>input_data!D435</f>
        <v>0</v>
      </c>
    </row>
    <row r="434" spans="1:3" x14ac:dyDescent="0.15">
      <c r="A434">
        <v>8.66</v>
      </c>
      <c r="B434">
        <f>input_data!C436</f>
        <v>0</v>
      </c>
      <c r="C434">
        <f>input_data!D436</f>
        <v>0</v>
      </c>
    </row>
    <row r="435" spans="1:3" x14ac:dyDescent="0.15">
      <c r="A435">
        <v>8.68</v>
      </c>
      <c r="B435">
        <f>input_data!C437</f>
        <v>0</v>
      </c>
      <c r="C435">
        <f>input_data!D437</f>
        <v>0</v>
      </c>
    </row>
    <row r="436" spans="1:3" x14ac:dyDescent="0.15">
      <c r="A436">
        <v>8.6999999999999993</v>
      </c>
      <c r="B436">
        <f>input_data!C438</f>
        <v>0</v>
      </c>
      <c r="C436">
        <f>input_data!D438</f>
        <v>0</v>
      </c>
    </row>
    <row r="437" spans="1:3" x14ac:dyDescent="0.15">
      <c r="A437">
        <v>8.7200000000000006</v>
      </c>
      <c r="B437">
        <f>input_data!C439</f>
        <v>0</v>
      </c>
      <c r="C437">
        <f>input_data!D439</f>
        <v>0</v>
      </c>
    </row>
    <row r="438" spans="1:3" x14ac:dyDescent="0.15">
      <c r="A438">
        <v>8.74</v>
      </c>
      <c r="B438">
        <f>input_data!C440</f>
        <v>0</v>
      </c>
      <c r="C438">
        <f>input_data!D440</f>
        <v>0</v>
      </c>
    </row>
    <row r="439" spans="1:3" x14ac:dyDescent="0.15">
      <c r="A439">
        <v>8.76</v>
      </c>
      <c r="B439">
        <f>input_data!C441</f>
        <v>0</v>
      </c>
      <c r="C439">
        <f>input_data!D441</f>
        <v>0</v>
      </c>
    </row>
    <row r="440" spans="1:3" x14ac:dyDescent="0.15">
      <c r="A440">
        <v>8.7799999999999994</v>
      </c>
      <c r="B440">
        <f>input_data!C442</f>
        <v>0</v>
      </c>
      <c r="C440">
        <f>input_data!D442</f>
        <v>0</v>
      </c>
    </row>
    <row r="441" spans="1:3" x14ac:dyDescent="0.15">
      <c r="A441">
        <v>8.8000000000000007</v>
      </c>
      <c r="B441">
        <f>input_data!C443</f>
        <v>0</v>
      </c>
      <c r="C441">
        <f>input_data!D443</f>
        <v>0</v>
      </c>
    </row>
    <row r="442" spans="1:3" x14ac:dyDescent="0.15">
      <c r="A442">
        <v>8.82</v>
      </c>
      <c r="B442">
        <f>input_data!C444</f>
        <v>0</v>
      </c>
      <c r="C442">
        <f>input_data!D444</f>
        <v>0</v>
      </c>
    </row>
    <row r="443" spans="1:3" x14ac:dyDescent="0.15">
      <c r="A443">
        <v>8.84</v>
      </c>
      <c r="B443">
        <f>input_data!C445</f>
        <v>0</v>
      </c>
      <c r="C443">
        <f>input_data!D445</f>
        <v>0</v>
      </c>
    </row>
    <row r="444" spans="1:3" x14ac:dyDescent="0.15">
      <c r="A444">
        <v>8.86</v>
      </c>
      <c r="B444">
        <f>input_data!C446</f>
        <v>0</v>
      </c>
      <c r="C444">
        <f>input_data!D446</f>
        <v>0</v>
      </c>
    </row>
    <row r="445" spans="1:3" x14ac:dyDescent="0.15">
      <c r="A445">
        <v>8.8800000000000008</v>
      </c>
      <c r="B445">
        <f>input_data!C447</f>
        <v>0</v>
      </c>
      <c r="C445">
        <f>input_data!D447</f>
        <v>0</v>
      </c>
    </row>
    <row r="446" spans="1:3" x14ac:dyDescent="0.15">
      <c r="A446">
        <v>8.9</v>
      </c>
      <c r="B446">
        <f>input_data!C448</f>
        <v>0</v>
      </c>
      <c r="C446">
        <f>input_data!D448</f>
        <v>0</v>
      </c>
    </row>
    <row r="447" spans="1:3" x14ac:dyDescent="0.15">
      <c r="A447">
        <v>8.92</v>
      </c>
      <c r="B447">
        <f>input_data!C449</f>
        <v>0</v>
      </c>
      <c r="C447">
        <f>input_data!D449</f>
        <v>0</v>
      </c>
    </row>
    <row r="448" spans="1:3" x14ac:dyDescent="0.15">
      <c r="A448">
        <v>8.94</v>
      </c>
      <c r="B448">
        <f>input_data!C450</f>
        <v>0</v>
      </c>
      <c r="C448">
        <f>input_data!D450</f>
        <v>0</v>
      </c>
    </row>
    <row r="449" spans="1:3" x14ac:dyDescent="0.15">
      <c r="A449">
        <v>8.9600000000000009</v>
      </c>
      <c r="B449">
        <f>input_data!C451</f>
        <v>0</v>
      </c>
      <c r="C449">
        <f>input_data!D451</f>
        <v>0</v>
      </c>
    </row>
    <row r="450" spans="1:3" x14ac:dyDescent="0.15">
      <c r="A450">
        <v>8.98</v>
      </c>
      <c r="B450">
        <f>input_data!C452</f>
        <v>0</v>
      </c>
      <c r="C450">
        <f>input_data!D452</f>
        <v>0</v>
      </c>
    </row>
    <row r="451" spans="1:3" x14ac:dyDescent="0.15">
      <c r="A451">
        <v>9</v>
      </c>
      <c r="B451">
        <f>input_data!C453</f>
        <v>0</v>
      </c>
      <c r="C451">
        <f>input_data!D453</f>
        <v>0</v>
      </c>
    </row>
    <row r="452" spans="1:3" x14ac:dyDescent="0.15">
      <c r="A452">
        <v>9.02</v>
      </c>
      <c r="B452">
        <f>input_data!C454</f>
        <v>0</v>
      </c>
      <c r="C452">
        <f>input_data!D454</f>
        <v>0</v>
      </c>
    </row>
    <row r="453" spans="1:3" x14ac:dyDescent="0.15">
      <c r="A453">
        <v>9.0399999999999991</v>
      </c>
      <c r="B453">
        <f>input_data!C455</f>
        <v>0</v>
      </c>
      <c r="C453">
        <f>input_data!D455</f>
        <v>0</v>
      </c>
    </row>
    <row r="454" spans="1:3" x14ac:dyDescent="0.15">
      <c r="A454">
        <v>9.06</v>
      </c>
      <c r="B454">
        <f>input_data!C456</f>
        <v>0</v>
      </c>
      <c r="C454">
        <f>input_data!D456</f>
        <v>0</v>
      </c>
    </row>
    <row r="455" spans="1:3" x14ac:dyDescent="0.15">
      <c r="A455">
        <v>9.08</v>
      </c>
      <c r="B455">
        <f>input_data!C457</f>
        <v>0</v>
      </c>
      <c r="C455">
        <f>input_data!D457</f>
        <v>0</v>
      </c>
    </row>
    <row r="456" spans="1:3" x14ac:dyDescent="0.15">
      <c r="A456">
        <v>9.1</v>
      </c>
      <c r="B456">
        <f>input_data!C458</f>
        <v>0</v>
      </c>
      <c r="C456">
        <f>input_data!D458</f>
        <v>0</v>
      </c>
    </row>
    <row r="457" spans="1:3" x14ac:dyDescent="0.15">
      <c r="A457">
        <v>9.1199999999999992</v>
      </c>
      <c r="B457">
        <f>input_data!C459</f>
        <v>0</v>
      </c>
      <c r="C457">
        <f>input_data!D459</f>
        <v>0</v>
      </c>
    </row>
    <row r="458" spans="1:3" x14ac:dyDescent="0.15">
      <c r="A458">
        <v>9.14</v>
      </c>
      <c r="B458">
        <f>input_data!C460</f>
        <v>0</v>
      </c>
      <c r="C458">
        <f>input_data!D460</f>
        <v>0</v>
      </c>
    </row>
    <row r="459" spans="1:3" x14ac:dyDescent="0.15">
      <c r="A459">
        <v>9.16</v>
      </c>
      <c r="B459">
        <f>input_data!C461</f>
        <v>0</v>
      </c>
      <c r="C459">
        <f>input_data!D461</f>
        <v>0</v>
      </c>
    </row>
    <row r="460" spans="1:3" x14ac:dyDescent="0.15">
      <c r="A460">
        <v>9.18</v>
      </c>
      <c r="B460">
        <f>input_data!C462</f>
        <v>0</v>
      </c>
      <c r="C460">
        <f>input_data!D462</f>
        <v>0</v>
      </c>
    </row>
    <row r="461" spans="1:3" x14ac:dyDescent="0.15">
      <c r="A461">
        <v>9.1999999999999993</v>
      </c>
      <c r="B461">
        <f>input_data!C463</f>
        <v>0</v>
      </c>
      <c r="C461">
        <f>input_data!D463</f>
        <v>0</v>
      </c>
    </row>
    <row r="462" spans="1:3" x14ac:dyDescent="0.15">
      <c r="A462">
        <v>9.2200000000000006</v>
      </c>
      <c r="B462">
        <f>input_data!C464</f>
        <v>0</v>
      </c>
      <c r="C462">
        <f>input_data!D464</f>
        <v>0</v>
      </c>
    </row>
    <row r="463" spans="1:3" x14ac:dyDescent="0.15">
      <c r="A463">
        <v>9.24</v>
      </c>
      <c r="B463">
        <f>input_data!C465</f>
        <v>0</v>
      </c>
      <c r="C463">
        <f>input_data!D465</f>
        <v>0</v>
      </c>
    </row>
    <row r="464" spans="1:3" x14ac:dyDescent="0.15">
      <c r="A464">
        <v>9.26</v>
      </c>
      <c r="B464">
        <f>input_data!C466</f>
        <v>0</v>
      </c>
      <c r="C464">
        <f>input_data!D466</f>
        <v>0</v>
      </c>
    </row>
    <row r="465" spans="1:3" x14ac:dyDescent="0.15">
      <c r="A465">
        <v>9.2799999999999994</v>
      </c>
      <c r="B465">
        <f>input_data!C467</f>
        <v>0</v>
      </c>
      <c r="C465">
        <f>input_data!D467</f>
        <v>0</v>
      </c>
    </row>
    <row r="466" spans="1:3" x14ac:dyDescent="0.15">
      <c r="A466">
        <v>9.3000000000000007</v>
      </c>
      <c r="B466">
        <f>input_data!C468</f>
        <v>0</v>
      </c>
      <c r="C466">
        <f>input_data!D468</f>
        <v>0</v>
      </c>
    </row>
    <row r="467" spans="1:3" x14ac:dyDescent="0.15">
      <c r="A467">
        <v>9.32</v>
      </c>
      <c r="B467">
        <f>input_data!C469</f>
        <v>0</v>
      </c>
      <c r="C467">
        <f>input_data!D469</f>
        <v>0</v>
      </c>
    </row>
    <row r="468" spans="1:3" x14ac:dyDescent="0.15">
      <c r="A468">
        <v>9.34</v>
      </c>
      <c r="B468">
        <f>input_data!C470</f>
        <v>0</v>
      </c>
      <c r="C468">
        <f>input_data!D470</f>
        <v>0</v>
      </c>
    </row>
    <row r="469" spans="1:3" x14ac:dyDescent="0.15">
      <c r="A469">
        <v>9.36</v>
      </c>
      <c r="B469">
        <f>input_data!C471</f>
        <v>0</v>
      </c>
      <c r="C469">
        <f>input_data!D471</f>
        <v>0</v>
      </c>
    </row>
    <row r="470" spans="1:3" x14ac:dyDescent="0.15">
      <c r="A470">
        <v>9.3800000000000008</v>
      </c>
      <c r="B470">
        <f>input_data!C472</f>
        <v>0</v>
      </c>
      <c r="C470">
        <f>input_data!D472</f>
        <v>0</v>
      </c>
    </row>
    <row r="471" spans="1:3" x14ac:dyDescent="0.15">
      <c r="A471">
        <v>9.4</v>
      </c>
      <c r="B471">
        <f>input_data!C473</f>
        <v>0</v>
      </c>
      <c r="C471">
        <f>input_data!D473</f>
        <v>0</v>
      </c>
    </row>
    <row r="472" spans="1:3" x14ac:dyDescent="0.15">
      <c r="A472">
        <v>9.42</v>
      </c>
      <c r="B472">
        <f>input_data!C474</f>
        <v>0</v>
      </c>
      <c r="C472">
        <f>input_data!D474</f>
        <v>0</v>
      </c>
    </row>
    <row r="473" spans="1:3" x14ac:dyDescent="0.15">
      <c r="A473">
        <v>9.44</v>
      </c>
      <c r="B473">
        <f>input_data!C475</f>
        <v>0</v>
      </c>
      <c r="C473">
        <f>input_data!D475</f>
        <v>0</v>
      </c>
    </row>
    <row r="474" spans="1:3" x14ac:dyDescent="0.15">
      <c r="A474">
        <v>9.4600000000000009</v>
      </c>
      <c r="B474">
        <f>input_data!C476</f>
        <v>0</v>
      </c>
      <c r="C474">
        <f>input_data!D476</f>
        <v>0</v>
      </c>
    </row>
    <row r="475" spans="1:3" x14ac:dyDescent="0.15">
      <c r="A475">
        <v>9.48</v>
      </c>
      <c r="B475">
        <f>input_data!C477</f>
        <v>0</v>
      </c>
      <c r="C475">
        <f>input_data!D477</f>
        <v>0</v>
      </c>
    </row>
    <row r="476" spans="1:3" x14ac:dyDescent="0.15">
      <c r="A476">
        <v>9.5</v>
      </c>
      <c r="B476">
        <f>input_data!C478</f>
        <v>0</v>
      </c>
      <c r="C476">
        <f>input_data!D478</f>
        <v>0</v>
      </c>
    </row>
    <row r="477" spans="1:3" x14ac:dyDescent="0.15">
      <c r="A477">
        <v>9.52</v>
      </c>
      <c r="B477">
        <f>input_data!C479</f>
        <v>0</v>
      </c>
      <c r="C477">
        <f>input_data!D479</f>
        <v>0</v>
      </c>
    </row>
    <row r="478" spans="1:3" x14ac:dyDescent="0.15">
      <c r="A478">
        <v>9.5399999999999991</v>
      </c>
      <c r="B478">
        <f>input_data!C480</f>
        <v>0</v>
      </c>
      <c r="C478">
        <f>input_data!D480</f>
        <v>0</v>
      </c>
    </row>
    <row r="479" spans="1:3" x14ac:dyDescent="0.15">
      <c r="A479">
        <v>9.56</v>
      </c>
      <c r="B479">
        <f>input_data!C481</f>
        <v>0</v>
      </c>
      <c r="C479">
        <f>input_data!D481</f>
        <v>0</v>
      </c>
    </row>
    <row r="480" spans="1:3" x14ac:dyDescent="0.15">
      <c r="A480">
        <v>9.58</v>
      </c>
      <c r="B480">
        <f>input_data!C482</f>
        <v>0</v>
      </c>
      <c r="C480">
        <f>input_data!D482</f>
        <v>0</v>
      </c>
    </row>
    <row r="481" spans="1:3" x14ac:dyDescent="0.15">
      <c r="A481">
        <v>9.6</v>
      </c>
      <c r="B481">
        <f>input_data!C483</f>
        <v>0</v>
      </c>
      <c r="C481">
        <f>input_data!D483</f>
        <v>0</v>
      </c>
    </row>
    <row r="482" spans="1:3" x14ac:dyDescent="0.15">
      <c r="A482">
        <v>9.6199999999999992</v>
      </c>
      <c r="B482">
        <f>input_data!C484</f>
        <v>0</v>
      </c>
      <c r="C482">
        <f>input_data!D484</f>
        <v>0</v>
      </c>
    </row>
    <row r="483" spans="1:3" x14ac:dyDescent="0.15">
      <c r="A483">
        <v>9.64</v>
      </c>
      <c r="B483">
        <f>input_data!C485</f>
        <v>0</v>
      </c>
      <c r="C483">
        <f>input_data!D485</f>
        <v>0</v>
      </c>
    </row>
    <row r="484" spans="1:3" x14ac:dyDescent="0.15">
      <c r="A484">
        <v>9.66</v>
      </c>
      <c r="B484">
        <f>input_data!C486</f>
        <v>0</v>
      </c>
      <c r="C484">
        <f>input_data!D486</f>
        <v>0</v>
      </c>
    </row>
    <row r="485" spans="1:3" x14ac:dyDescent="0.15">
      <c r="A485">
        <v>9.68</v>
      </c>
      <c r="B485">
        <f>input_data!C487</f>
        <v>0</v>
      </c>
      <c r="C485">
        <f>input_data!D487</f>
        <v>0</v>
      </c>
    </row>
    <row r="486" spans="1:3" x14ac:dyDescent="0.15">
      <c r="A486">
        <v>9.6999999999999993</v>
      </c>
      <c r="B486">
        <f>input_data!C488</f>
        <v>0</v>
      </c>
      <c r="C486">
        <f>input_data!D488</f>
        <v>0</v>
      </c>
    </row>
    <row r="487" spans="1:3" x14ac:dyDescent="0.15">
      <c r="A487">
        <v>9.7200000000000006</v>
      </c>
      <c r="B487">
        <f>input_data!C489</f>
        <v>0</v>
      </c>
      <c r="C487">
        <f>input_data!D489</f>
        <v>0</v>
      </c>
    </row>
    <row r="488" spans="1:3" x14ac:dyDescent="0.15">
      <c r="A488">
        <v>9.74</v>
      </c>
      <c r="B488">
        <f>input_data!C490</f>
        <v>0</v>
      </c>
      <c r="C488">
        <f>input_data!D490</f>
        <v>0</v>
      </c>
    </row>
    <row r="489" spans="1:3" x14ac:dyDescent="0.15">
      <c r="A489">
        <v>9.76</v>
      </c>
      <c r="B489">
        <f>input_data!C491</f>
        <v>0</v>
      </c>
      <c r="C489">
        <f>input_data!D491</f>
        <v>0</v>
      </c>
    </row>
    <row r="490" spans="1:3" x14ac:dyDescent="0.15">
      <c r="A490">
        <v>9.7799999999999994</v>
      </c>
      <c r="B490">
        <f>input_data!C492</f>
        <v>0</v>
      </c>
      <c r="C490">
        <f>input_data!D492</f>
        <v>0</v>
      </c>
    </row>
    <row r="491" spans="1:3" x14ac:dyDescent="0.15">
      <c r="A491">
        <v>9.8000000000000007</v>
      </c>
      <c r="B491">
        <f>input_data!C493</f>
        <v>0</v>
      </c>
      <c r="C491">
        <f>input_data!D493</f>
        <v>0</v>
      </c>
    </row>
    <row r="492" spans="1:3" x14ac:dyDescent="0.15">
      <c r="A492">
        <v>9.82</v>
      </c>
      <c r="B492">
        <f>input_data!C494</f>
        <v>0</v>
      </c>
      <c r="C492">
        <f>input_data!D494</f>
        <v>0</v>
      </c>
    </row>
    <row r="493" spans="1:3" x14ac:dyDescent="0.15">
      <c r="A493">
        <v>9.84</v>
      </c>
      <c r="B493">
        <f>input_data!C495</f>
        <v>0</v>
      </c>
      <c r="C493">
        <f>input_data!D495</f>
        <v>0</v>
      </c>
    </row>
    <row r="494" spans="1:3" x14ac:dyDescent="0.15">
      <c r="A494">
        <v>9.86</v>
      </c>
      <c r="B494">
        <f>input_data!C496</f>
        <v>0</v>
      </c>
      <c r="C494">
        <f>input_data!D496</f>
        <v>0</v>
      </c>
    </row>
    <row r="495" spans="1:3" x14ac:dyDescent="0.15">
      <c r="A495">
        <v>9.8800000000000008</v>
      </c>
      <c r="B495">
        <f>input_data!C497</f>
        <v>0</v>
      </c>
      <c r="C495">
        <f>input_data!D497</f>
        <v>0</v>
      </c>
    </row>
    <row r="496" spans="1:3" x14ac:dyDescent="0.15">
      <c r="A496">
        <v>9.9</v>
      </c>
      <c r="B496">
        <f>input_data!C498</f>
        <v>0</v>
      </c>
      <c r="C496">
        <f>input_data!D498</f>
        <v>0</v>
      </c>
    </row>
    <row r="497" spans="1:3" x14ac:dyDescent="0.15">
      <c r="A497">
        <v>9.92</v>
      </c>
      <c r="B497">
        <f>input_data!C499</f>
        <v>0</v>
      </c>
      <c r="C497">
        <f>input_data!D499</f>
        <v>0</v>
      </c>
    </row>
    <row r="498" spans="1:3" x14ac:dyDescent="0.15">
      <c r="A498">
        <v>9.94</v>
      </c>
      <c r="B498">
        <f>input_data!C500</f>
        <v>0</v>
      </c>
      <c r="C498">
        <f>input_data!D500</f>
        <v>0</v>
      </c>
    </row>
    <row r="499" spans="1:3" x14ac:dyDescent="0.15">
      <c r="A499">
        <v>9.9600000000000009</v>
      </c>
      <c r="B499">
        <f>input_data!C501</f>
        <v>0</v>
      </c>
      <c r="C499">
        <f>input_data!D501</f>
        <v>0</v>
      </c>
    </row>
    <row r="500" spans="1:3" x14ac:dyDescent="0.15">
      <c r="A500">
        <v>9.98</v>
      </c>
      <c r="B500">
        <f>input_data!C502</f>
        <v>0</v>
      </c>
      <c r="C500">
        <f>input_data!D502</f>
        <v>0</v>
      </c>
    </row>
    <row r="501" spans="1:3" x14ac:dyDescent="0.15">
      <c r="A501">
        <v>10</v>
      </c>
      <c r="B501">
        <f>input_data!C503</f>
        <v>0</v>
      </c>
      <c r="C501">
        <f>input_data!D503</f>
        <v>0</v>
      </c>
    </row>
    <row r="502" spans="1:3" x14ac:dyDescent="0.15">
      <c r="A502">
        <v>10.02</v>
      </c>
      <c r="B502">
        <f>input_data!C504</f>
        <v>0</v>
      </c>
      <c r="C502">
        <f>input_data!D504</f>
        <v>0</v>
      </c>
    </row>
    <row r="503" spans="1:3" x14ac:dyDescent="0.15">
      <c r="A503">
        <v>10.039999999999999</v>
      </c>
      <c r="B503">
        <f>input_data!C505</f>
        <v>0</v>
      </c>
      <c r="C503">
        <f>input_data!D505</f>
        <v>0</v>
      </c>
    </row>
    <row r="504" spans="1:3" x14ac:dyDescent="0.15">
      <c r="A504">
        <v>10.06</v>
      </c>
      <c r="B504">
        <f>input_data!C506</f>
        <v>0</v>
      </c>
      <c r="C504">
        <f>input_data!D506</f>
        <v>0</v>
      </c>
    </row>
    <row r="505" spans="1:3" x14ac:dyDescent="0.15">
      <c r="A505">
        <v>10.08</v>
      </c>
      <c r="B505">
        <f>input_data!C507</f>
        <v>0</v>
      </c>
      <c r="C505">
        <f>input_data!D507</f>
        <v>0</v>
      </c>
    </row>
    <row r="506" spans="1:3" x14ac:dyDescent="0.15">
      <c r="A506">
        <v>10.1</v>
      </c>
      <c r="B506">
        <f>input_data!C508</f>
        <v>0</v>
      </c>
      <c r="C506">
        <f>input_data!D508</f>
        <v>0</v>
      </c>
    </row>
    <row r="507" spans="1:3" x14ac:dyDescent="0.15">
      <c r="A507">
        <v>10.119999999999999</v>
      </c>
      <c r="B507">
        <f>input_data!C509</f>
        <v>0</v>
      </c>
      <c r="C507">
        <f>input_data!D509</f>
        <v>0</v>
      </c>
    </row>
    <row r="508" spans="1:3" x14ac:dyDescent="0.15">
      <c r="A508">
        <v>10.14</v>
      </c>
      <c r="B508">
        <f>input_data!C510</f>
        <v>0</v>
      </c>
      <c r="C508">
        <f>input_data!D510</f>
        <v>0</v>
      </c>
    </row>
    <row r="509" spans="1:3" x14ac:dyDescent="0.15">
      <c r="A509">
        <v>10.16</v>
      </c>
      <c r="B509">
        <f>input_data!C511</f>
        <v>0</v>
      </c>
      <c r="C509">
        <f>input_data!D511</f>
        <v>0</v>
      </c>
    </row>
    <row r="510" spans="1:3" x14ac:dyDescent="0.15">
      <c r="A510">
        <v>10.18</v>
      </c>
      <c r="B510">
        <f>input_data!C512</f>
        <v>0</v>
      </c>
      <c r="C510">
        <f>input_data!D512</f>
        <v>0</v>
      </c>
    </row>
    <row r="511" spans="1:3" x14ac:dyDescent="0.15">
      <c r="A511">
        <v>10.199999999999999</v>
      </c>
      <c r="B511">
        <f>input_data!C513</f>
        <v>0</v>
      </c>
      <c r="C511">
        <f>input_data!D513</f>
        <v>0</v>
      </c>
    </row>
    <row r="512" spans="1:3" x14ac:dyDescent="0.15">
      <c r="A512">
        <v>10.220000000000001</v>
      </c>
      <c r="B512">
        <f>input_data!C514</f>
        <v>0</v>
      </c>
      <c r="C512">
        <f>input_data!D514</f>
        <v>0</v>
      </c>
    </row>
    <row r="513" spans="1:3" x14ac:dyDescent="0.15">
      <c r="A513">
        <v>10.24</v>
      </c>
      <c r="B513">
        <f>input_data!C515</f>
        <v>0</v>
      </c>
      <c r="C513">
        <f>input_data!D515</f>
        <v>0</v>
      </c>
    </row>
    <row r="514" spans="1:3" x14ac:dyDescent="0.15">
      <c r="A514">
        <v>10.26</v>
      </c>
      <c r="B514">
        <f>input_data!C516</f>
        <v>0</v>
      </c>
      <c r="C514">
        <f>input_data!D516</f>
        <v>0</v>
      </c>
    </row>
    <row r="515" spans="1:3" x14ac:dyDescent="0.15">
      <c r="A515">
        <v>10.28</v>
      </c>
      <c r="B515">
        <f>input_data!C517</f>
        <v>0</v>
      </c>
      <c r="C515">
        <f>input_data!D517</f>
        <v>0</v>
      </c>
    </row>
    <row r="516" spans="1:3" x14ac:dyDescent="0.15">
      <c r="A516">
        <v>10.3</v>
      </c>
      <c r="B516">
        <f>input_data!C518</f>
        <v>0</v>
      </c>
      <c r="C516">
        <f>input_data!D518</f>
        <v>0</v>
      </c>
    </row>
    <row r="517" spans="1:3" x14ac:dyDescent="0.15">
      <c r="A517">
        <v>10.32</v>
      </c>
      <c r="B517">
        <f>input_data!C519</f>
        <v>0</v>
      </c>
      <c r="C517">
        <f>input_data!D519</f>
        <v>0</v>
      </c>
    </row>
    <row r="518" spans="1:3" x14ac:dyDescent="0.15">
      <c r="A518">
        <v>10.34</v>
      </c>
      <c r="B518">
        <f>input_data!C520</f>
        <v>0</v>
      </c>
      <c r="C518">
        <f>input_data!D520</f>
        <v>0</v>
      </c>
    </row>
    <row r="519" spans="1:3" x14ac:dyDescent="0.15">
      <c r="A519">
        <v>10.36</v>
      </c>
      <c r="B519">
        <f>input_data!C521</f>
        <v>0</v>
      </c>
      <c r="C519">
        <f>input_data!D521</f>
        <v>0</v>
      </c>
    </row>
    <row r="520" spans="1:3" x14ac:dyDescent="0.15">
      <c r="A520">
        <v>10.38</v>
      </c>
      <c r="B520">
        <f>input_data!C522</f>
        <v>0</v>
      </c>
      <c r="C520">
        <f>input_data!D522</f>
        <v>0</v>
      </c>
    </row>
    <row r="521" spans="1:3" x14ac:dyDescent="0.15">
      <c r="A521">
        <v>10.4</v>
      </c>
      <c r="B521">
        <f>input_data!C523</f>
        <v>0</v>
      </c>
      <c r="C521">
        <f>input_data!D523</f>
        <v>0</v>
      </c>
    </row>
    <row r="522" spans="1:3" x14ac:dyDescent="0.15">
      <c r="A522">
        <v>10.42</v>
      </c>
      <c r="B522">
        <f>input_data!C524</f>
        <v>0</v>
      </c>
      <c r="C522">
        <f>input_data!D524</f>
        <v>0</v>
      </c>
    </row>
    <row r="523" spans="1:3" x14ac:dyDescent="0.15">
      <c r="A523">
        <v>10.44</v>
      </c>
      <c r="B523">
        <f>input_data!C525</f>
        <v>0</v>
      </c>
      <c r="C523">
        <f>input_data!D525</f>
        <v>0</v>
      </c>
    </row>
    <row r="524" spans="1:3" x14ac:dyDescent="0.15">
      <c r="A524">
        <v>10.46</v>
      </c>
      <c r="B524">
        <f>input_data!C526</f>
        <v>0</v>
      </c>
      <c r="C524">
        <f>input_data!D526</f>
        <v>0</v>
      </c>
    </row>
    <row r="525" spans="1:3" x14ac:dyDescent="0.15">
      <c r="A525">
        <v>10.48</v>
      </c>
      <c r="B525">
        <f>input_data!C527</f>
        <v>0</v>
      </c>
      <c r="C525">
        <f>input_data!D527</f>
        <v>0</v>
      </c>
    </row>
    <row r="526" spans="1:3" x14ac:dyDescent="0.15">
      <c r="A526">
        <v>10.5</v>
      </c>
      <c r="B526">
        <f>input_data!C528</f>
        <v>0</v>
      </c>
      <c r="C526">
        <f>input_data!D528</f>
        <v>0</v>
      </c>
    </row>
    <row r="527" spans="1:3" x14ac:dyDescent="0.15">
      <c r="A527">
        <v>10.52</v>
      </c>
      <c r="B527">
        <f>input_data!C529</f>
        <v>0</v>
      </c>
      <c r="C527">
        <f>input_data!D529</f>
        <v>0</v>
      </c>
    </row>
    <row r="528" spans="1:3" x14ac:dyDescent="0.15">
      <c r="A528">
        <v>10.54</v>
      </c>
      <c r="B528">
        <f>input_data!C530</f>
        <v>0</v>
      </c>
      <c r="C528">
        <f>input_data!D530</f>
        <v>0</v>
      </c>
    </row>
    <row r="529" spans="1:3" x14ac:dyDescent="0.15">
      <c r="A529">
        <v>10.56</v>
      </c>
      <c r="B529">
        <f>input_data!C531</f>
        <v>0</v>
      </c>
      <c r="C529">
        <f>input_data!D531</f>
        <v>0</v>
      </c>
    </row>
    <row r="530" spans="1:3" x14ac:dyDescent="0.15">
      <c r="A530">
        <v>10.58</v>
      </c>
      <c r="B530">
        <f>input_data!C532</f>
        <v>0</v>
      </c>
      <c r="C530">
        <f>input_data!D532</f>
        <v>0</v>
      </c>
    </row>
    <row r="531" spans="1:3" x14ac:dyDescent="0.15">
      <c r="A531">
        <v>10.6</v>
      </c>
      <c r="B531">
        <f>input_data!C533</f>
        <v>0</v>
      </c>
      <c r="C531">
        <f>input_data!D533</f>
        <v>0</v>
      </c>
    </row>
    <row r="532" spans="1:3" x14ac:dyDescent="0.15">
      <c r="A532">
        <v>10.62</v>
      </c>
      <c r="B532">
        <f>input_data!C534</f>
        <v>0</v>
      </c>
      <c r="C532">
        <f>input_data!D534</f>
        <v>0</v>
      </c>
    </row>
    <row r="533" spans="1:3" x14ac:dyDescent="0.15">
      <c r="A533">
        <v>10.64</v>
      </c>
      <c r="B533">
        <f>input_data!C535</f>
        <v>0</v>
      </c>
      <c r="C533">
        <f>input_data!D535</f>
        <v>0</v>
      </c>
    </row>
    <row r="534" spans="1:3" x14ac:dyDescent="0.15">
      <c r="A534">
        <v>10.66</v>
      </c>
      <c r="B534">
        <f>input_data!C536</f>
        <v>0</v>
      </c>
      <c r="C534">
        <f>input_data!D536</f>
        <v>0</v>
      </c>
    </row>
    <row r="535" spans="1:3" x14ac:dyDescent="0.15">
      <c r="A535">
        <v>10.68</v>
      </c>
      <c r="B535">
        <f>input_data!C537</f>
        <v>0</v>
      </c>
      <c r="C535">
        <f>input_data!D537</f>
        <v>0</v>
      </c>
    </row>
    <row r="536" spans="1:3" x14ac:dyDescent="0.15">
      <c r="A536">
        <v>10.7</v>
      </c>
      <c r="B536">
        <f>input_data!C538</f>
        <v>0</v>
      </c>
      <c r="C536">
        <f>input_data!D538</f>
        <v>0</v>
      </c>
    </row>
    <row r="537" spans="1:3" x14ac:dyDescent="0.15">
      <c r="A537">
        <v>10.72</v>
      </c>
      <c r="B537">
        <f>input_data!C539</f>
        <v>0</v>
      </c>
      <c r="C537">
        <f>input_data!D539</f>
        <v>0</v>
      </c>
    </row>
    <row r="538" spans="1:3" x14ac:dyDescent="0.15">
      <c r="A538">
        <v>10.74</v>
      </c>
      <c r="B538">
        <f>input_data!C540</f>
        <v>0</v>
      </c>
      <c r="C538">
        <f>input_data!D540</f>
        <v>0</v>
      </c>
    </row>
    <row r="539" spans="1:3" x14ac:dyDescent="0.15">
      <c r="A539">
        <v>10.76</v>
      </c>
      <c r="B539">
        <f>input_data!C541</f>
        <v>0</v>
      </c>
      <c r="C539">
        <f>input_data!D541</f>
        <v>0</v>
      </c>
    </row>
    <row r="540" spans="1:3" x14ac:dyDescent="0.15">
      <c r="A540">
        <v>10.78</v>
      </c>
      <c r="B540">
        <f>input_data!C542</f>
        <v>0</v>
      </c>
      <c r="C540">
        <f>input_data!D542</f>
        <v>0</v>
      </c>
    </row>
    <row r="541" spans="1:3" x14ac:dyDescent="0.15">
      <c r="A541">
        <v>10.8</v>
      </c>
      <c r="B541">
        <f>input_data!C543</f>
        <v>0</v>
      </c>
      <c r="C541">
        <f>input_data!D543</f>
        <v>0</v>
      </c>
    </row>
    <row r="542" spans="1:3" x14ac:dyDescent="0.15">
      <c r="A542">
        <v>10.82</v>
      </c>
      <c r="B542">
        <f>input_data!C544</f>
        <v>0</v>
      </c>
      <c r="C542">
        <f>input_data!D544</f>
        <v>0</v>
      </c>
    </row>
    <row r="543" spans="1:3" x14ac:dyDescent="0.15">
      <c r="A543">
        <v>10.84</v>
      </c>
      <c r="B543">
        <f>input_data!C545</f>
        <v>0</v>
      </c>
      <c r="C543">
        <f>input_data!D545</f>
        <v>0</v>
      </c>
    </row>
    <row r="544" spans="1:3" x14ac:dyDescent="0.15">
      <c r="A544">
        <v>10.86</v>
      </c>
      <c r="B544">
        <f>input_data!C546</f>
        <v>0</v>
      </c>
      <c r="C544">
        <f>input_data!D546</f>
        <v>0</v>
      </c>
    </row>
    <row r="545" spans="1:3" x14ac:dyDescent="0.15">
      <c r="A545">
        <v>10.88</v>
      </c>
      <c r="B545">
        <f>input_data!C547</f>
        <v>0</v>
      </c>
      <c r="C545">
        <f>input_data!D547</f>
        <v>0</v>
      </c>
    </row>
    <row r="546" spans="1:3" x14ac:dyDescent="0.15">
      <c r="A546">
        <v>10.9</v>
      </c>
      <c r="B546">
        <f>input_data!C548</f>
        <v>0</v>
      </c>
      <c r="C546">
        <f>input_data!D548</f>
        <v>0</v>
      </c>
    </row>
    <row r="547" spans="1:3" x14ac:dyDescent="0.15">
      <c r="A547">
        <v>10.92</v>
      </c>
      <c r="B547">
        <f>input_data!C549</f>
        <v>0</v>
      </c>
      <c r="C547">
        <f>input_data!D549</f>
        <v>0</v>
      </c>
    </row>
    <row r="548" spans="1:3" x14ac:dyDescent="0.15">
      <c r="A548">
        <v>10.94</v>
      </c>
      <c r="B548">
        <f>input_data!C550</f>
        <v>0</v>
      </c>
      <c r="C548">
        <f>input_data!D550</f>
        <v>0</v>
      </c>
    </row>
    <row r="549" spans="1:3" x14ac:dyDescent="0.15">
      <c r="A549">
        <v>10.96</v>
      </c>
      <c r="B549">
        <f>input_data!C551</f>
        <v>0</v>
      </c>
      <c r="C549">
        <f>input_data!D551</f>
        <v>0</v>
      </c>
    </row>
    <row r="550" spans="1:3" x14ac:dyDescent="0.15">
      <c r="A550">
        <v>10.98</v>
      </c>
      <c r="B550">
        <f>input_data!C552</f>
        <v>0</v>
      </c>
      <c r="C550">
        <f>input_data!D552</f>
        <v>0</v>
      </c>
    </row>
    <row r="551" spans="1:3" x14ac:dyDescent="0.15">
      <c r="A551">
        <v>11</v>
      </c>
      <c r="B551">
        <f>input_data!C553</f>
        <v>0</v>
      </c>
      <c r="C551">
        <f>input_data!D553</f>
        <v>0</v>
      </c>
    </row>
    <row r="552" spans="1:3" x14ac:dyDescent="0.15">
      <c r="A552">
        <v>11.02</v>
      </c>
      <c r="B552">
        <f>input_data!C554</f>
        <v>0</v>
      </c>
      <c r="C552">
        <f>input_data!D554</f>
        <v>0</v>
      </c>
    </row>
    <row r="553" spans="1:3" x14ac:dyDescent="0.15">
      <c r="A553">
        <v>11.04</v>
      </c>
      <c r="B553">
        <f>input_data!C555</f>
        <v>0</v>
      </c>
      <c r="C553">
        <f>input_data!D555</f>
        <v>0</v>
      </c>
    </row>
    <row r="554" spans="1:3" x14ac:dyDescent="0.15">
      <c r="A554">
        <v>11.06</v>
      </c>
      <c r="B554">
        <f>input_data!C556</f>
        <v>0</v>
      </c>
      <c r="C554">
        <f>input_data!D556</f>
        <v>0</v>
      </c>
    </row>
    <row r="555" spans="1:3" x14ac:dyDescent="0.15">
      <c r="A555">
        <v>11.08</v>
      </c>
      <c r="B555">
        <f>input_data!C557</f>
        <v>0</v>
      </c>
      <c r="C555">
        <f>input_data!D557</f>
        <v>0</v>
      </c>
    </row>
    <row r="556" spans="1:3" x14ac:dyDescent="0.15">
      <c r="A556">
        <v>11.1</v>
      </c>
      <c r="B556">
        <f>input_data!C558</f>
        <v>0</v>
      </c>
      <c r="C556">
        <f>input_data!D558</f>
        <v>0</v>
      </c>
    </row>
    <row r="557" spans="1:3" x14ac:dyDescent="0.15">
      <c r="A557">
        <v>11.12</v>
      </c>
      <c r="B557">
        <f>input_data!C559</f>
        <v>0</v>
      </c>
      <c r="C557">
        <f>input_data!D559</f>
        <v>0</v>
      </c>
    </row>
    <row r="558" spans="1:3" x14ac:dyDescent="0.15">
      <c r="A558">
        <v>11.14</v>
      </c>
      <c r="B558">
        <f>input_data!C560</f>
        <v>0</v>
      </c>
      <c r="C558">
        <f>input_data!D560</f>
        <v>0</v>
      </c>
    </row>
    <row r="559" spans="1:3" x14ac:dyDescent="0.15">
      <c r="A559">
        <v>11.16</v>
      </c>
      <c r="B559">
        <f>input_data!C561</f>
        <v>0</v>
      </c>
      <c r="C559">
        <f>input_data!D561</f>
        <v>0</v>
      </c>
    </row>
    <row r="560" spans="1:3" x14ac:dyDescent="0.15">
      <c r="A560">
        <v>11.18</v>
      </c>
      <c r="B560">
        <f>input_data!C562</f>
        <v>0</v>
      </c>
      <c r="C560">
        <f>input_data!D562</f>
        <v>0</v>
      </c>
    </row>
    <row r="561" spans="1:3" x14ac:dyDescent="0.15">
      <c r="A561">
        <v>11.2</v>
      </c>
      <c r="B561">
        <f>input_data!C563</f>
        <v>0</v>
      </c>
      <c r="C561">
        <f>input_data!D563</f>
        <v>0</v>
      </c>
    </row>
    <row r="562" spans="1:3" x14ac:dyDescent="0.15">
      <c r="A562">
        <v>11.22</v>
      </c>
      <c r="B562">
        <f>input_data!C564</f>
        <v>0</v>
      </c>
      <c r="C562">
        <f>input_data!D564</f>
        <v>0</v>
      </c>
    </row>
    <row r="563" spans="1:3" x14ac:dyDescent="0.15">
      <c r="A563">
        <v>11.24</v>
      </c>
      <c r="B563">
        <f>input_data!C565</f>
        <v>0</v>
      </c>
      <c r="C563">
        <f>input_data!D565</f>
        <v>0</v>
      </c>
    </row>
    <row r="564" spans="1:3" x14ac:dyDescent="0.15">
      <c r="A564">
        <v>11.26</v>
      </c>
      <c r="B564">
        <f>input_data!C566</f>
        <v>0</v>
      </c>
      <c r="C564">
        <f>input_data!D566</f>
        <v>0</v>
      </c>
    </row>
    <row r="565" spans="1:3" x14ac:dyDescent="0.15">
      <c r="A565">
        <v>11.28</v>
      </c>
      <c r="B565">
        <f>input_data!C567</f>
        <v>0</v>
      </c>
      <c r="C565">
        <f>input_data!D567</f>
        <v>0</v>
      </c>
    </row>
    <row r="566" spans="1:3" x14ac:dyDescent="0.15">
      <c r="A566">
        <v>11.3</v>
      </c>
      <c r="B566">
        <f>input_data!C568</f>
        <v>0</v>
      </c>
      <c r="C566">
        <f>input_data!D568</f>
        <v>0</v>
      </c>
    </row>
    <row r="567" spans="1:3" x14ac:dyDescent="0.15">
      <c r="A567">
        <v>11.32</v>
      </c>
      <c r="B567">
        <f>input_data!C569</f>
        <v>0</v>
      </c>
      <c r="C567">
        <f>input_data!D569</f>
        <v>0</v>
      </c>
    </row>
    <row r="568" spans="1:3" x14ac:dyDescent="0.15">
      <c r="A568">
        <v>11.34</v>
      </c>
      <c r="B568">
        <f>input_data!C570</f>
        <v>0</v>
      </c>
      <c r="C568">
        <f>input_data!D570</f>
        <v>0</v>
      </c>
    </row>
    <row r="569" spans="1:3" x14ac:dyDescent="0.15">
      <c r="A569">
        <v>11.36</v>
      </c>
      <c r="B569">
        <f>input_data!C571</f>
        <v>0</v>
      </c>
      <c r="C569">
        <f>input_data!D571</f>
        <v>0</v>
      </c>
    </row>
    <row r="570" spans="1:3" x14ac:dyDescent="0.15">
      <c r="A570">
        <v>11.38</v>
      </c>
      <c r="B570">
        <f>input_data!C572</f>
        <v>0</v>
      </c>
      <c r="C570">
        <f>input_data!D572</f>
        <v>0</v>
      </c>
    </row>
    <row r="571" spans="1:3" x14ac:dyDescent="0.15">
      <c r="A571">
        <v>11.4</v>
      </c>
      <c r="B571">
        <f>input_data!C573</f>
        <v>0</v>
      </c>
      <c r="C571">
        <f>input_data!D573</f>
        <v>0</v>
      </c>
    </row>
    <row r="572" spans="1:3" x14ac:dyDescent="0.15">
      <c r="A572">
        <v>11.42</v>
      </c>
      <c r="B572">
        <f>input_data!C574</f>
        <v>0</v>
      </c>
      <c r="C572">
        <f>input_data!D574</f>
        <v>0</v>
      </c>
    </row>
    <row r="573" spans="1:3" x14ac:dyDescent="0.15">
      <c r="A573">
        <v>11.44</v>
      </c>
      <c r="B573">
        <f>input_data!C575</f>
        <v>0</v>
      </c>
      <c r="C573">
        <f>input_data!D575</f>
        <v>0</v>
      </c>
    </row>
    <row r="574" spans="1:3" x14ac:dyDescent="0.15">
      <c r="A574">
        <v>11.46</v>
      </c>
      <c r="B574">
        <f>input_data!C576</f>
        <v>0</v>
      </c>
      <c r="C574">
        <f>input_data!D576</f>
        <v>0</v>
      </c>
    </row>
    <row r="575" spans="1:3" x14ac:dyDescent="0.15">
      <c r="A575">
        <v>11.48</v>
      </c>
      <c r="B575">
        <f>input_data!C577</f>
        <v>0</v>
      </c>
      <c r="C575">
        <f>input_data!D577</f>
        <v>0</v>
      </c>
    </row>
    <row r="576" spans="1:3" x14ac:dyDescent="0.15">
      <c r="A576">
        <v>11.5</v>
      </c>
      <c r="B576">
        <f>input_data!C578</f>
        <v>0</v>
      </c>
      <c r="C576">
        <f>input_data!D578</f>
        <v>0</v>
      </c>
    </row>
    <row r="577" spans="1:3" x14ac:dyDescent="0.15">
      <c r="A577">
        <v>11.52</v>
      </c>
      <c r="B577">
        <f>input_data!C579</f>
        <v>0</v>
      </c>
      <c r="C577">
        <f>input_data!D579</f>
        <v>0</v>
      </c>
    </row>
    <row r="578" spans="1:3" x14ac:dyDescent="0.15">
      <c r="A578">
        <v>11.54</v>
      </c>
      <c r="B578">
        <f>input_data!C580</f>
        <v>0</v>
      </c>
      <c r="C578">
        <f>input_data!D580</f>
        <v>0</v>
      </c>
    </row>
    <row r="579" spans="1:3" x14ac:dyDescent="0.15">
      <c r="A579">
        <v>11.56</v>
      </c>
      <c r="B579">
        <f>input_data!C581</f>
        <v>0</v>
      </c>
      <c r="C579">
        <f>input_data!D581</f>
        <v>0</v>
      </c>
    </row>
    <row r="580" spans="1:3" x14ac:dyDescent="0.15">
      <c r="A580">
        <v>11.58</v>
      </c>
      <c r="B580">
        <f>input_data!C582</f>
        <v>0</v>
      </c>
      <c r="C580">
        <f>input_data!D582</f>
        <v>0</v>
      </c>
    </row>
    <row r="581" spans="1:3" x14ac:dyDescent="0.15">
      <c r="A581">
        <v>11.6</v>
      </c>
      <c r="B581">
        <f>input_data!C583</f>
        <v>0</v>
      </c>
      <c r="C581">
        <f>input_data!D583</f>
        <v>0</v>
      </c>
    </row>
    <row r="582" spans="1:3" x14ac:dyDescent="0.15">
      <c r="A582">
        <v>11.62</v>
      </c>
      <c r="B582">
        <f>input_data!C584</f>
        <v>0</v>
      </c>
      <c r="C582">
        <f>input_data!D584</f>
        <v>0</v>
      </c>
    </row>
    <row r="583" spans="1:3" x14ac:dyDescent="0.15">
      <c r="A583">
        <v>11.64</v>
      </c>
      <c r="B583">
        <f>input_data!C585</f>
        <v>0</v>
      </c>
      <c r="C583">
        <f>input_data!D585</f>
        <v>0</v>
      </c>
    </row>
    <row r="584" spans="1:3" x14ac:dyDescent="0.15">
      <c r="A584">
        <v>11.66</v>
      </c>
      <c r="B584">
        <f>input_data!C586</f>
        <v>0</v>
      </c>
      <c r="C584">
        <f>input_data!D586</f>
        <v>0</v>
      </c>
    </row>
    <row r="585" spans="1:3" x14ac:dyDescent="0.15">
      <c r="A585">
        <v>11.68</v>
      </c>
      <c r="B585">
        <f>input_data!C587</f>
        <v>0</v>
      </c>
      <c r="C585">
        <f>input_data!D587</f>
        <v>0</v>
      </c>
    </row>
    <row r="586" spans="1:3" x14ac:dyDescent="0.15">
      <c r="A586">
        <v>11.7</v>
      </c>
      <c r="B586">
        <f>input_data!C588</f>
        <v>0</v>
      </c>
      <c r="C586">
        <f>input_data!D588</f>
        <v>0</v>
      </c>
    </row>
    <row r="587" spans="1:3" x14ac:dyDescent="0.15">
      <c r="A587">
        <v>11.72</v>
      </c>
      <c r="B587">
        <f>input_data!C589</f>
        <v>0</v>
      </c>
      <c r="C587">
        <f>input_data!D589</f>
        <v>0</v>
      </c>
    </row>
    <row r="588" spans="1:3" x14ac:dyDescent="0.15">
      <c r="A588">
        <v>11.74</v>
      </c>
      <c r="B588">
        <f>input_data!C590</f>
        <v>0</v>
      </c>
      <c r="C588">
        <f>input_data!D590</f>
        <v>0</v>
      </c>
    </row>
    <row r="589" spans="1:3" x14ac:dyDescent="0.15">
      <c r="A589">
        <v>11.76</v>
      </c>
      <c r="B589">
        <f>input_data!C591</f>
        <v>0</v>
      </c>
      <c r="C589">
        <f>input_data!D591</f>
        <v>0</v>
      </c>
    </row>
    <row r="590" spans="1:3" x14ac:dyDescent="0.15">
      <c r="A590">
        <v>11.78</v>
      </c>
      <c r="B590">
        <f>input_data!C592</f>
        <v>0</v>
      </c>
      <c r="C590">
        <f>input_data!D592</f>
        <v>0</v>
      </c>
    </row>
    <row r="591" spans="1:3" x14ac:dyDescent="0.15">
      <c r="A591">
        <v>11.8</v>
      </c>
      <c r="B591">
        <f>input_data!C593</f>
        <v>0</v>
      </c>
      <c r="C591">
        <f>input_data!D593</f>
        <v>0</v>
      </c>
    </row>
    <row r="592" spans="1:3" x14ac:dyDescent="0.15">
      <c r="A592">
        <v>11.82</v>
      </c>
      <c r="B592">
        <f>input_data!C594</f>
        <v>0</v>
      </c>
      <c r="C592">
        <f>input_data!D594</f>
        <v>0</v>
      </c>
    </row>
    <row r="593" spans="1:3" x14ac:dyDescent="0.15">
      <c r="A593">
        <v>11.84</v>
      </c>
      <c r="B593">
        <f>input_data!C595</f>
        <v>0</v>
      </c>
      <c r="C593">
        <f>input_data!D595</f>
        <v>0</v>
      </c>
    </row>
    <row r="594" spans="1:3" x14ac:dyDescent="0.15">
      <c r="A594">
        <v>11.86</v>
      </c>
      <c r="B594">
        <f>input_data!C596</f>
        <v>0</v>
      </c>
      <c r="C594">
        <f>input_data!D596</f>
        <v>0</v>
      </c>
    </row>
    <row r="595" spans="1:3" x14ac:dyDescent="0.15">
      <c r="A595">
        <v>11.88</v>
      </c>
      <c r="B595">
        <f>input_data!C597</f>
        <v>0</v>
      </c>
      <c r="C595">
        <f>input_data!D597</f>
        <v>0</v>
      </c>
    </row>
    <row r="596" spans="1:3" x14ac:dyDescent="0.15">
      <c r="A596">
        <v>11.9</v>
      </c>
      <c r="B596">
        <f>input_data!C598</f>
        <v>0</v>
      </c>
      <c r="C596">
        <f>input_data!D598</f>
        <v>0</v>
      </c>
    </row>
    <row r="597" spans="1:3" x14ac:dyDescent="0.15">
      <c r="A597">
        <v>11.92</v>
      </c>
      <c r="B597">
        <f>input_data!C599</f>
        <v>0</v>
      </c>
      <c r="C597">
        <f>input_data!D599</f>
        <v>0</v>
      </c>
    </row>
    <row r="598" spans="1:3" x14ac:dyDescent="0.15">
      <c r="A598">
        <v>11.94</v>
      </c>
      <c r="B598">
        <f>input_data!C600</f>
        <v>0</v>
      </c>
      <c r="C598">
        <f>input_data!D600</f>
        <v>0</v>
      </c>
    </row>
    <row r="599" spans="1:3" x14ac:dyDescent="0.15">
      <c r="A599">
        <v>11.96</v>
      </c>
      <c r="B599">
        <f>input_data!C601</f>
        <v>0</v>
      </c>
      <c r="C599">
        <f>input_data!D601</f>
        <v>0</v>
      </c>
    </row>
    <row r="600" spans="1:3" x14ac:dyDescent="0.15">
      <c r="A600">
        <v>11.98</v>
      </c>
      <c r="B600">
        <f>input_data!C602</f>
        <v>0</v>
      </c>
      <c r="C600">
        <f>input_data!D602</f>
        <v>0</v>
      </c>
    </row>
    <row r="601" spans="1:3" x14ac:dyDescent="0.15">
      <c r="A601">
        <v>12</v>
      </c>
      <c r="B601">
        <f>input_data!C603</f>
        <v>0</v>
      </c>
      <c r="C601">
        <f>input_data!D603</f>
        <v>0</v>
      </c>
    </row>
    <row r="602" spans="1:3" x14ac:dyDescent="0.15">
      <c r="A602">
        <v>12.02</v>
      </c>
      <c r="B602">
        <f>input_data!C604</f>
        <v>0</v>
      </c>
      <c r="C602">
        <f>input_data!D604</f>
        <v>0</v>
      </c>
    </row>
    <row r="603" spans="1:3" x14ac:dyDescent="0.15">
      <c r="A603">
        <v>12.04</v>
      </c>
      <c r="B603">
        <f>input_data!C605</f>
        <v>0</v>
      </c>
      <c r="C603">
        <f>input_data!D605</f>
        <v>0</v>
      </c>
    </row>
    <row r="604" spans="1:3" x14ac:dyDescent="0.15">
      <c r="A604">
        <v>12.06</v>
      </c>
      <c r="B604">
        <f>input_data!C606</f>
        <v>0</v>
      </c>
      <c r="C604">
        <f>input_data!D606</f>
        <v>0</v>
      </c>
    </row>
    <row r="605" spans="1:3" x14ac:dyDescent="0.15">
      <c r="A605">
        <v>12.08</v>
      </c>
      <c r="B605">
        <f>input_data!C607</f>
        <v>0</v>
      </c>
      <c r="C605">
        <f>input_data!D607</f>
        <v>0</v>
      </c>
    </row>
    <row r="606" spans="1:3" x14ac:dyDescent="0.15">
      <c r="A606">
        <v>12.1</v>
      </c>
      <c r="B606">
        <f>input_data!C608</f>
        <v>0</v>
      </c>
      <c r="C606">
        <f>input_data!D608</f>
        <v>0</v>
      </c>
    </row>
    <row r="607" spans="1:3" x14ac:dyDescent="0.15">
      <c r="A607">
        <v>12.12</v>
      </c>
      <c r="B607">
        <f>input_data!C609</f>
        <v>0</v>
      </c>
      <c r="C607">
        <f>input_data!D609</f>
        <v>0</v>
      </c>
    </row>
    <row r="608" spans="1:3" x14ac:dyDescent="0.15">
      <c r="A608">
        <v>12.14</v>
      </c>
      <c r="B608">
        <f>input_data!C610</f>
        <v>0</v>
      </c>
      <c r="C608">
        <f>input_data!D610</f>
        <v>0</v>
      </c>
    </row>
    <row r="609" spans="1:3" x14ac:dyDescent="0.15">
      <c r="A609">
        <v>12.16</v>
      </c>
      <c r="B609">
        <f>input_data!C611</f>
        <v>0</v>
      </c>
      <c r="C609">
        <f>input_data!D611</f>
        <v>0</v>
      </c>
    </row>
    <row r="610" spans="1:3" x14ac:dyDescent="0.15">
      <c r="A610">
        <v>12.18</v>
      </c>
      <c r="B610">
        <f>input_data!C612</f>
        <v>0</v>
      </c>
      <c r="C610">
        <f>input_data!D612</f>
        <v>0</v>
      </c>
    </row>
    <row r="611" spans="1:3" x14ac:dyDescent="0.15">
      <c r="A611">
        <v>12.2</v>
      </c>
      <c r="B611">
        <f>input_data!C613</f>
        <v>0</v>
      </c>
      <c r="C611">
        <f>input_data!D613</f>
        <v>0</v>
      </c>
    </row>
    <row r="612" spans="1:3" x14ac:dyDescent="0.15">
      <c r="A612">
        <v>12.22</v>
      </c>
      <c r="B612">
        <f>input_data!C614</f>
        <v>0</v>
      </c>
      <c r="C612">
        <f>input_data!D614</f>
        <v>0</v>
      </c>
    </row>
    <row r="613" spans="1:3" x14ac:dyDescent="0.15">
      <c r="A613">
        <v>12.24</v>
      </c>
      <c r="B613">
        <f>input_data!C615</f>
        <v>0</v>
      </c>
      <c r="C613">
        <f>input_data!D615</f>
        <v>0</v>
      </c>
    </row>
    <row r="614" spans="1:3" x14ac:dyDescent="0.15">
      <c r="A614">
        <v>12.26</v>
      </c>
      <c r="B614">
        <f>input_data!C616</f>
        <v>0</v>
      </c>
      <c r="C614">
        <f>input_data!D616</f>
        <v>0</v>
      </c>
    </row>
    <row r="615" spans="1:3" x14ac:dyDescent="0.15">
      <c r="A615">
        <v>12.28</v>
      </c>
      <c r="B615">
        <f>input_data!C617</f>
        <v>0</v>
      </c>
      <c r="C615">
        <f>input_data!D617</f>
        <v>0</v>
      </c>
    </row>
    <row r="616" spans="1:3" x14ac:dyDescent="0.15">
      <c r="A616">
        <v>12.3</v>
      </c>
      <c r="B616">
        <f>input_data!C618</f>
        <v>0</v>
      </c>
      <c r="C616">
        <f>input_data!D618</f>
        <v>0</v>
      </c>
    </row>
    <row r="617" spans="1:3" x14ac:dyDescent="0.15">
      <c r="A617">
        <v>12.32</v>
      </c>
      <c r="B617">
        <f>input_data!C619</f>
        <v>0</v>
      </c>
      <c r="C617">
        <f>input_data!D619</f>
        <v>0</v>
      </c>
    </row>
    <row r="618" spans="1:3" x14ac:dyDescent="0.15">
      <c r="A618">
        <v>12.34</v>
      </c>
      <c r="B618">
        <f>input_data!C620</f>
        <v>0</v>
      </c>
      <c r="C618">
        <f>input_data!D620</f>
        <v>0</v>
      </c>
    </row>
    <row r="619" spans="1:3" x14ac:dyDescent="0.15">
      <c r="A619">
        <v>12.36</v>
      </c>
      <c r="B619">
        <f>input_data!C621</f>
        <v>0</v>
      </c>
      <c r="C619">
        <f>input_data!D621</f>
        <v>0</v>
      </c>
    </row>
    <row r="620" spans="1:3" x14ac:dyDescent="0.15">
      <c r="A620">
        <v>12.38</v>
      </c>
      <c r="B620">
        <f>input_data!C622</f>
        <v>0</v>
      </c>
      <c r="C620">
        <f>input_data!D622</f>
        <v>0</v>
      </c>
    </row>
    <row r="621" spans="1:3" x14ac:dyDescent="0.15">
      <c r="A621">
        <v>12.4</v>
      </c>
      <c r="B621">
        <f>input_data!C623</f>
        <v>0</v>
      </c>
      <c r="C621">
        <f>input_data!D623</f>
        <v>0</v>
      </c>
    </row>
    <row r="622" spans="1:3" x14ac:dyDescent="0.15">
      <c r="A622">
        <v>12.42</v>
      </c>
      <c r="B622">
        <f>input_data!C624</f>
        <v>0</v>
      </c>
      <c r="C622">
        <f>input_data!D624</f>
        <v>0</v>
      </c>
    </row>
    <row r="623" spans="1:3" x14ac:dyDescent="0.15">
      <c r="A623">
        <v>12.44</v>
      </c>
      <c r="B623">
        <f>input_data!C625</f>
        <v>0</v>
      </c>
      <c r="C623">
        <f>input_data!D625</f>
        <v>0</v>
      </c>
    </row>
    <row r="624" spans="1:3" x14ac:dyDescent="0.15">
      <c r="A624">
        <v>12.46</v>
      </c>
      <c r="B624">
        <f>input_data!C626</f>
        <v>0</v>
      </c>
      <c r="C624">
        <f>input_data!D626</f>
        <v>0</v>
      </c>
    </row>
    <row r="625" spans="1:3" x14ac:dyDescent="0.15">
      <c r="A625">
        <v>12.48</v>
      </c>
      <c r="B625">
        <f>input_data!C627</f>
        <v>0</v>
      </c>
      <c r="C625">
        <f>input_data!D627</f>
        <v>0</v>
      </c>
    </row>
    <row r="626" spans="1:3" x14ac:dyDescent="0.15">
      <c r="A626">
        <v>12.5</v>
      </c>
      <c r="B626">
        <f>input_data!C628</f>
        <v>0</v>
      </c>
      <c r="C626">
        <f>input_data!D628</f>
        <v>0</v>
      </c>
    </row>
    <row r="627" spans="1:3" x14ac:dyDescent="0.15">
      <c r="A627">
        <v>12.52</v>
      </c>
      <c r="B627">
        <f>input_data!C629</f>
        <v>0</v>
      </c>
      <c r="C627">
        <f>input_data!D629</f>
        <v>0</v>
      </c>
    </row>
    <row r="628" spans="1:3" x14ac:dyDescent="0.15">
      <c r="A628">
        <v>12.54</v>
      </c>
      <c r="B628">
        <f>input_data!C630</f>
        <v>0</v>
      </c>
      <c r="C628">
        <f>input_data!D630</f>
        <v>0</v>
      </c>
    </row>
    <row r="629" spans="1:3" x14ac:dyDescent="0.15">
      <c r="A629">
        <v>12.56</v>
      </c>
      <c r="B629">
        <f>input_data!C631</f>
        <v>0</v>
      </c>
      <c r="C629">
        <f>input_data!D631</f>
        <v>0</v>
      </c>
    </row>
    <row r="630" spans="1:3" x14ac:dyDescent="0.15">
      <c r="A630">
        <v>12.58</v>
      </c>
      <c r="B630">
        <f>input_data!C632</f>
        <v>0</v>
      </c>
      <c r="C630">
        <f>input_data!D632</f>
        <v>0</v>
      </c>
    </row>
    <row r="631" spans="1:3" x14ac:dyDescent="0.15">
      <c r="A631">
        <v>12.6</v>
      </c>
      <c r="B631">
        <f>input_data!C633</f>
        <v>0</v>
      </c>
      <c r="C631">
        <f>input_data!D633</f>
        <v>0</v>
      </c>
    </row>
    <row r="632" spans="1:3" x14ac:dyDescent="0.15">
      <c r="A632">
        <v>12.62</v>
      </c>
      <c r="B632">
        <f>input_data!C634</f>
        <v>0</v>
      </c>
      <c r="C632">
        <f>input_data!D634</f>
        <v>0</v>
      </c>
    </row>
    <row r="633" spans="1:3" x14ac:dyDescent="0.15">
      <c r="A633">
        <v>12.64</v>
      </c>
      <c r="B633">
        <f>input_data!C635</f>
        <v>0</v>
      </c>
      <c r="C633">
        <f>input_data!D635</f>
        <v>0</v>
      </c>
    </row>
    <row r="634" spans="1:3" x14ac:dyDescent="0.15">
      <c r="A634">
        <v>12.66</v>
      </c>
      <c r="B634">
        <f>input_data!C636</f>
        <v>0</v>
      </c>
      <c r="C634">
        <f>input_data!D636</f>
        <v>0</v>
      </c>
    </row>
    <row r="635" spans="1:3" x14ac:dyDescent="0.15">
      <c r="A635">
        <v>12.68</v>
      </c>
      <c r="B635">
        <f>input_data!C637</f>
        <v>0</v>
      </c>
      <c r="C635">
        <f>input_data!D637</f>
        <v>0</v>
      </c>
    </row>
    <row r="636" spans="1:3" x14ac:dyDescent="0.15">
      <c r="A636">
        <v>12.7</v>
      </c>
      <c r="B636">
        <f>input_data!C638</f>
        <v>0</v>
      </c>
      <c r="C636">
        <f>input_data!D638</f>
        <v>0</v>
      </c>
    </row>
    <row r="637" spans="1:3" x14ac:dyDescent="0.15">
      <c r="A637">
        <v>12.72</v>
      </c>
      <c r="B637">
        <f>input_data!C639</f>
        <v>0</v>
      </c>
      <c r="C637">
        <f>input_data!D639</f>
        <v>0</v>
      </c>
    </row>
    <row r="638" spans="1:3" x14ac:dyDescent="0.15">
      <c r="A638">
        <v>12.74</v>
      </c>
      <c r="B638">
        <f>input_data!C640</f>
        <v>0</v>
      </c>
      <c r="C638">
        <f>input_data!D640</f>
        <v>0</v>
      </c>
    </row>
    <row r="639" spans="1:3" x14ac:dyDescent="0.15">
      <c r="A639">
        <v>12.76</v>
      </c>
      <c r="B639">
        <f>input_data!C641</f>
        <v>0</v>
      </c>
      <c r="C639">
        <f>input_data!D641</f>
        <v>0</v>
      </c>
    </row>
    <row r="640" spans="1:3" x14ac:dyDescent="0.15">
      <c r="A640">
        <v>12.78</v>
      </c>
      <c r="B640">
        <f>input_data!C642</f>
        <v>0</v>
      </c>
      <c r="C640">
        <f>input_data!D642</f>
        <v>0</v>
      </c>
    </row>
    <row r="641" spans="1:3" x14ac:dyDescent="0.15">
      <c r="A641">
        <v>12.8</v>
      </c>
      <c r="B641">
        <f>input_data!C643</f>
        <v>0</v>
      </c>
      <c r="C641">
        <f>input_data!D643</f>
        <v>0</v>
      </c>
    </row>
    <row r="642" spans="1:3" x14ac:dyDescent="0.15">
      <c r="A642">
        <v>12.82</v>
      </c>
      <c r="B642">
        <f>input_data!C644</f>
        <v>0</v>
      </c>
      <c r="C642">
        <f>input_data!D644</f>
        <v>0</v>
      </c>
    </row>
    <row r="643" spans="1:3" x14ac:dyDescent="0.15">
      <c r="A643">
        <v>12.84</v>
      </c>
      <c r="B643">
        <f>input_data!C645</f>
        <v>0</v>
      </c>
      <c r="C643">
        <f>input_data!D645</f>
        <v>0</v>
      </c>
    </row>
    <row r="644" spans="1:3" x14ac:dyDescent="0.15">
      <c r="A644">
        <v>12.86</v>
      </c>
      <c r="B644">
        <f>input_data!C646</f>
        <v>0</v>
      </c>
      <c r="C644">
        <f>input_data!D646</f>
        <v>0</v>
      </c>
    </row>
    <row r="645" spans="1:3" x14ac:dyDescent="0.15">
      <c r="A645">
        <v>12.88</v>
      </c>
      <c r="B645">
        <f>input_data!C647</f>
        <v>0</v>
      </c>
      <c r="C645">
        <f>input_data!D647</f>
        <v>0</v>
      </c>
    </row>
    <row r="646" spans="1:3" x14ac:dyDescent="0.15">
      <c r="A646">
        <v>12.9</v>
      </c>
      <c r="B646">
        <f>input_data!C648</f>
        <v>0</v>
      </c>
      <c r="C646">
        <f>input_data!D648</f>
        <v>0</v>
      </c>
    </row>
    <row r="647" spans="1:3" x14ac:dyDescent="0.15">
      <c r="A647">
        <v>12.92</v>
      </c>
      <c r="B647">
        <f>input_data!C649</f>
        <v>0</v>
      </c>
      <c r="C647">
        <f>input_data!D649</f>
        <v>0</v>
      </c>
    </row>
    <row r="648" spans="1:3" x14ac:dyDescent="0.15">
      <c r="A648">
        <v>12.94</v>
      </c>
      <c r="B648">
        <f>input_data!C650</f>
        <v>0</v>
      </c>
      <c r="C648">
        <f>input_data!D650</f>
        <v>0</v>
      </c>
    </row>
    <row r="649" spans="1:3" x14ac:dyDescent="0.15">
      <c r="A649">
        <v>12.96</v>
      </c>
      <c r="B649">
        <f>input_data!C651</f>
        <v>0</v>
      </c>
      <c r="C649">
        <f>input_data!D651</f>
        <v>0</v>
      </c>
    </row>
    <row r="650" spans="1:3" x14ac:dyDescent="0.15">
      <c r="A650">
        <v>12.98</v>
      </c>
      <c r="B650">
        <f>input_data!C652</f>
        <v>0</v>
      </c>
      <c r="C650">
        <f>input_data!D652</f>
        <v>0</v>
      </c>
    </row>
    <row r="651" spans="1:3" x14ac:dyDescent="0.15">
      <c r="A651">
        <v>13</v>
      </c>
      <c r="B651">
        <f>input_data!C653</f>
        <v>0</v>
      </c>
      <c r="C651">
        <f>input_data!D653</f>
        <v>0</v>
      </c>
    </row>
    <row r="652" spans="1:3" x14ac:dyDescent="0.15">
      <c r="A652">
        <v>13.02</v>
      </c>
      <c r="B652">
        <f>input_data!C654</f>
        <v>0</v>
      </c>
      <c r="C652">
        <f>input_data!D654</f>
        <v>0</v>
      </c>
    </row>
    <row r="653" spans="1:3" x14ac:dyDescent="0.15">
      <c r="A653">
        <v>13.04</v>
      </c>
      <c r="B653">
        <f>input_data!C655</f>
        <v>0</v>
      </c>
      <c r="C653">
        <f>input_data!D655</f>
        <v>0</v>
      </c>
    </row>
    <row r="654" spans="1:3" x14ac:dyDescent="0.15">
      <c r="A654">
        <v>13.06</v>
      </c>
      <c r="B654">
        <f>input_data!C656</f>
        <v>0</v>
      </c>
      <c r="C654">
        <f>input_data!D656</f>
        <v>0</v>
      </c>
    </row>
    <row r="655" spans="1:3" x14ac:dyDescent="0.15">
      <c r="A655">
        <v>13.08</v>
      </c>
      <c r="B655">
        <f>input_data!C657</f>
        <v>0</v>
      </c>
      <c r="C655">
        <f>input_data!D657</f>
        <v>0</v>
      </c>
    </row>
    <row r="656" spans="1:3" x14ac:dyDescent="0.15">
      <c r="A656">
        <v>13.1</v>
      </c>
      <c r="B656">
        <f>input_data!C658</f>
        <v>0</v>
      </c>
      <c r="C656">
        <f>input_data!D658</f>
        <v>0</v>
      </c>
    </row>
    <row r="657" spans="1:3" x14ac:dyDescent="0.15">
      <c r="A657">
        <v>13.12</v>
      </c>
      <c r="B657">
        <f>input_data!C659</f>
        <v>0</v>
      </c>
      <c r="C657">
        <f>input_data!D659</f>
        <v>0</v>
      </c>
    </row>
    <row r="658" spans="1:3" x14ac:dyDescent="0.15">
      <c r="A658">
        <v>13.14</v>
      </c>
      <c r="B658">
        <f>input_data!C660</f>
        <v>0</v>
      </c>
      <c r="C658">
        <f>input_data!D660</f>
        <v>0</v>
      </c>
    </row>
    <row r="659" spans="1:3" x14ac:dyDescent="0.15">
      <c r="A659">
        <v>13.16</v>
      </c>
      <c r="B659">
        <f>input_data!C661</f>
        <v>0</v>
      </c>
      <c r="C659">
        <f>input_data!D661</f>
        <v>0</v>
      </c>
    </row>
    <row r="660" spans="1:3" x14ac:dyDescent="0.15">
      <c r="A660">
        <v>13.18</v>
      </c>
      <c r="B660">
        <f>input_data!C662</f>
        <v>0</v>
      </c>
      <c r="C660">
        <f>input_data!D662</f>
        <v>0</v>
      </c>
    </row>
    <row r="661" spans="1:3" x14ac:dyDescent="0.15">
      <c r="A661">
        <v>13.2</v>
      </c>
      <c r="B661">
        <f>input_data!C663</f>
        <v>0</v>
      </c>
      <c r="C661">
        <f>input_data!D663</f>
        <v>0</v>
      </c>
    </row>
    <row r="662" spans="1:3" x14ac:dyDescent="0.15">
      <c r="A662">
        <v>13.22</v>
      </c>
      <c r="B662">
        <f>input_data!C664</f>
        <v>0</v>
      </c>
      <c r="C662">
        <f>input_data!D664</f>
        <v>0</v>
      </c>
    </row>
    <row r="663" spans="1:3" x14ac:dyDescent="0.15">
      <c r="A663">
        <v>13.24</v>
      </c>
      <c r="B663">
        <f>input_data!C665</f>
        <v>0</v>
      </c>
      <c r="C663">
        <f>input_data!D665</f>
        <v>0</v>
      </c>
    </row>
    <row r="664" spans="1:3" x14ac:dyDescent="0.15">
      <c r="A664">
        <v>13.26</v>
      </c>
      <c r="B664">
        <f>input_data!C666</f>
        <v>0</v>
      </c>
      <c r="C664">
        <f>input_data!D666</f>
        <v>0</v>
      </c>
    </row>
    <row r="665" spans="1:3" x14ac:dyDescent="0.15">
      <c r="A665">
        <v>13.28</v>
      </c>
      <c r="B665">
        <f>input_data!C667</f>
        <v>0</v>
      </c>
      <c r="C665">
        <f>input_data!D667</f>
        <v>0</v>
      </c>
    </row>
    <row r="666" spans="1:3" x14ac:dyDescent="0.15">
      <c r="A666">
        <v>13.3</v>
      </c>
      <c r="B666">
        <f>input_data!C668</f>
        <v>0</v>
      </c>
      <c r="C666">
        <f>input_data!D668</f>
        <v>0</v>
      </c>
    </row>
    <row r="667" spans="1:3" x14ac:dyDescent="0.15">
      <c r="A667">
        <v>13.32</v>
      </c>
      <c r="B667">
        <f>input_data!C669</f>
        <v>0</v>
      </c>
      <c r="C667">
        <f>input_data!D669</f>
        <v>0</v>
      </c>
    </row>
    <row r="668" spans="1:3" x14ac:dyDescent="0.15">
      <c r="A668">
        <v>13.34</v>
      </c>
      <c r="B668">
        <f>input_data!C670</f>
        <v>0</v>
      </c>
      <c r="C668">
        <f>input_data!D670</f>
        <v>0</v>
      </c>
    </row>
    <row r="669" spans="1:3" x14ac:dyDescent="0.15">
      <c r="A669">
        <v>13.36</v>
      </c>
      <c r="B669">
        <f>input_data!C671</f>
        <v>0</v>
      </c>
      <c r="C669">
        <f>input_data!D671</f>
        <v>0</v>
      </c>
    </row>
    <row r="670" spans="1:3" x14ac:dyDescent="0.15">
      <c r="A670">
        <v>13.38</v>
      </c>
      <c r="B670">
        <f>input_data!C672</f>
        <v>0</v>
      </c>
      <c r="C670">
        <f>input_data!D672</f>
        <v>0</v>
      </c>
    </row>
    <row r="671" spans="1:3" x14ac:dyDescent="0.15">
      <c r="A671">
        <v>13.4</v>
      </c>
      <c r="B671">
        <f>input_data!C673</f>
        <v>0</v>
      </c>
      <c r="C671">
        <f>input_data!D673</f>
        <v>0</v>
      </c>
    </row>
    <row r="672" spans="1:3" x14ac:dyDescent="0.15">
      <c r="A672">
        <v>13.42</v>
      </c>
      <c r="B672">
        <f>input_data!C674</f>
        <v>0</v>
      </c>
      <c r="C672">
        <f>input_data!D674</f>
        <v>0</v>
      </c>
    </row>
    <row r="673" spans="1:3" x14ac:dyDescent="0.15">
      <c r="A673">
        <v>13.44</v>
      </c>
      <c r="B673">
        <f>input_data!C675</f>
        <v>0</v>
      </c>
      <c r="C673">
        <f>input_data!D675</f>
        <v>0</v>
      </c>
    </row>
    <row r="674" spans="1:3" x14ac:dyDescent="0.15">
      <c r="A674">
        <v>13.46</v>
      </c>
      <c r="B674">
        <f>input_data!C676</f>
        <v>0</v>
      </c>
      <c r="C674">
        <f>input_data!D676</f>
        <v>0</v>
      </c>
    </row>
    <row r="675" spans="1:3" x14ac:dyDescent="0.15">
      <c r="A675">
        <v>13.48</v>
      </c>
      <c r="B675">
        <f>input_data!C677</f>
        <v>0</v>
      </c>
      <c r="C675">
        <f>input_data!D677</f>
        <v>0</v>
      </c>
    </row>
    <row r="676" spans="1:3" x14ac:dyDescent="0.15">
      <c r="A676">
        <v>13.5</v>
      </c>
      <c r="B676">
        <f>input_data!C678</f>
        <v>0</v>
      </c>
      <c r="C676">
        <f>input_data!D678</f>
        <v>0</v>
      </c>
    </row>
    <row r="677" spans="1:3" x14ac:dyDescent="0.15">
      <c r="A677">
        <v>13.52</v>
      </c>
      <c r="B677">
        <f>input_data!C679</f>
        <v>0</v>
      </c>
      <c r="C677">
        <f>input_data!D679</f>
        <v>0</v>
      </c>
    </row>
    <row r="678" spans="1:3" x14ac:dyDescent="0.15">
      <c r="A678">
        <v>13.54</v>
      </c>
      <c r="B678">
        <f>input_data!C680</f>
        <v>0</v>
      </c>
      <c r="C678">
        <f>input_data!D680</f>
        <v>0</v>
      </c>
    </row>
    <row r="679" spans="1:3" x14ac:dyDescent="0.15">
      <c r="A679">
        <v>13.56</v>
      </c>
      <c r="B679">
        <f>input_data!C681</f>
        <v>0</v>
      </c>
      <c r="C679">
        <f>input_data!D681</f>
        <v>0</v>
      </c>
    </row>
    <row r="680" spans="1:3" x14ac:dyDescent="0.15">
      <c r="A680">
        <v>13.58</v>
      </c>
      <c r="B680">
        <f>input_data!C682</f>
        <v>0</v>
      </c>
      <c r="C680">
        <f>input_data!D682</f>
        <v>0</v>
      </c>
    </row>
    <row r="681" spans="1:3" x14ac:dyDescent="0.15">
      <c r="A681">
        <v>13.6</v>
      </c>
      <c r="B681">
        <f>input_data!C683</f>
        <v>0</v>
      </c>
      <c r="C681">
        <f>input_data!D683</f>
        <v>0</v>
      </c>
    </row>
    <row r="682" spans="1:3" x14ac:dyDescent="0.15">
      <c r="A682">
        <v>13.62</v>
      </c>
      <c r="B682">
        <f>input_data!C684</f>
        <v>0</v>
      </c>
      <c r="C682">
        <f>input_data!D684</f>
        <v>0</v>
      </c>
    </row>
    <row r="683" spans="1:3" x14ac:dyDescent="0.15">
      <c r="A683">
        <v>13.64</v>
      </c>
      <c r="B683">
        <f>input_data!C685</f>
        <v>0</v>
      </c>
      <c r="C683">
        <f>input_data!D685</f>
        <v>0</v>
      </c>
    </row>
    <row r="684" spans="1:3" x14ac:dyDescent="0.15">
      <c r="A684">
        <v>13.66</v>
      </c>
      <c r="B684">
        <f>input_data!C686</f>
        <v>0</v>
      </c>
      <c r="C684">
        <f>input_data!D686</f>
        <v>0</v>
      </c>
    </row>
    <row r="685" spans="1:3" x14ac:dyDescent="0.15">
      <c r="A685">
        <v>13.68</v>
      </c>
      <c r="B685">
        <f>input_data!C687</f>
        <v>0</v>
      </c>
      <c r="C685">
        <f>input_data!D687</f>
        <v>0</v>
      </c>
    </row>
    <row r="686" spans="1:3" x14ac:dyDescent="0.15">
      <c r="A686">
        <v>13.7</v>
      </c>
      <c r="B686">
        <f>input_data!C688</f>
        <v>0</v>
      </c>
      <c r="C686">
        <f>input_data!D688</f>
        <v>0</v>
      </c>
    </row>
    <row r="687" spans="1:3" x14ac:dyDescent="0.15">
      <c r="A687">
        <v>13.72</v>
      </c>
      <c r="B687">
        <f>input_data!C689</f>
        <v>0</v>
      </c>
      <c r="C687">
        <f>input_data!D689</f>
        <v>0</v>
      </c>
    </row>
    <row r="688" spans="1:3" x14ac:dyDescent="0.15">
      <c r="A688">
        <v>13.74</v>
      </c>
      <c r="B688">
        <f>input_data!C690</f>
        <v>0</v>
      </c>
      <c r="C688">
        <f>input_data!D690</f>
        <v>0</v>
      </c>
    </row>
    <row r="689" spans="1:3" x14ac:dyDescent="0.15">
      <c r="A689">
        <v>13.76</v>
      </c>
      <c r="B689">
        <f>input_data!C691</f>
        <v>0</v>
      </c>
      <c r="C689">
        <f>input_data!D691</f>
        <v>0</v>
      </c>
    </row>
    <row r="690" spans="1:3" x14ac:dyDescent="0.15">
      <c r="A690">
        <v>13.78</v>
      </c>
      <c r="B690">
        <f>input_data!C692</f>
        <v>0</v>
      </c>
      <c r="C690">
        <f>input_data!D692</f>
        <v>0</v>
      </c>
    </row>
    <row r="691" spans="1:3" x14ac:dyDescent="0.15">
      <c r="A691">
        <v>13.8</v>
      </c>
      <c r="B691">
        <f>input_data!C693</f>
        <v>0</v>
      </c>
      <c r="C691">
        <f>input_data!D693</f>
        <v>0</v>
      </c>
    </row>
    <row r="692" spans="1:3" x14ac:dyDescent="0.15">
      <c r="A692">
        <v>13.82</v>
      </c>
      <c r="B692">
        <f>input_data!C694</f>
        <v>0</v>
      </c>
      <c r="C692">
        <f>input_data!D694</f>
        <v>0</v>
      </c>
    </row>
    <row r="693" spans="1:3" x14ac:dyDescent="0.15">
      <c r="A693">
        <v>13.84</v>
      </c>
      <c r="B693">
        <f>input_data!C695</f>
        <v>0</v>
      </c>
      <c r="C693">
        <f>input_data!D695</f>
        <v>0</v>
      </c>
    </row>
    <row r="694" spans="1:3" x14ac:dyDescent="0.15">
      <c r="A694">
        <v>13.86</v>
      </c>
      <c r="B694">
        <f>input_data!C696</f>
        <v>0</v>
      </c>
      <c r="C694">
        <f>input_data!D696</f>
        <v>0</v>
      </c>
    </row>
    <row r="695" spans="1:3" x14ac:dyDescent="0.15">
      <c r="A695">
        <v>13.88</v>
      </c>
      <c r="B695">
        <f>input_data!C697</f>
        <v>0</v>
      </c>
      <c r="C695">
        <f>input_data!D697</f>
        <v>0</v>
      </c>
    </row>
    <row r="696" spans="1:3" x14ac:dyDescent="0.15">
      <c r="A696">
        <v>13.9</v>
      </c>
      <c r="B696">
        <f>input_data!C698</f>
        <v>0</v>
      </c>
      <c r="C696">
        <f>input_data!D698</f>
        <v>0</v>
      </c>
    </row>
    <row r="697" spans="1:3" x14ac:dyDescent="0.15">
      <c r="A697">
        <v>13.92</v>
      </c>
      <c r="B697">
        <f>input_data!C699</f>
        <v>0</v>
      </c>
      <c r="C697">
        <f>input_data!D699</f>
        <v>0</v>
      </c>
    </row>
    <row r="698" spans="1:3" x14ac:dyDescent="0.15">
      <c r="A698">
        <v>13.94</v>
      </c>
      <c r="B698">
        <f>input_data!C700</f>
        <v>0</v>
      </c>
      <c r="C698">
        <f>input_data!D700</f>
        <v>0</v>
      </c>
    </row>
    <row r="699" spans="1:3" x14ac:dyDescent="0.15">
      <c r="A699">
        <v>13.96</v>
      </c>
      <c r="B699">
        <f>input_data!C701</f>
        <v>0</v>
      </c>
      <c r="C699">
        <f>input_data!D701</f>
        <v>0</v>
      </c>
    </row>
    <row r="700" spans="1:3" x14ac:dyDescent="0.15">
      <c r="A700">
        <v>13.98</v>
      </c>
      <c r="B700">
        <f>input_data!C702</f>
        <v>0</v>
      </c>
      <c r="C700">
        <f>input_data!D702</f>
        <v>0</v>
      </c>
    </row>
    <row r="701" spans="1:3" x14ac:dyDescent="0.15">
      <c r="A701">
        <v>14</v>
      </c>
      <c r="B701">
        <f>input_data!C703</f>
        <v>0</v>
      </c>
      <c r="C701">
        <f>input_data!D703</f>
        <v>0</v>
      </c>
    </row>
    <row r="702" spans="1:3" x14ac:dyDescent="0.15">
      <c r="A702">
        <v>14.02</v>
      </c>
      <c r="B702">
        <f>input_data!C704</f>
        <v>0</v>
      </c>
      <c r="C702">
        <f>input_data!D704</f>
        <v>0</v>
      </c>
    </row>
    <row r="703" spans="1:3" x14ac:dyDescent="0.15">
      <c r="A703">
        <v>14.04</v>
      </c>
      <c r="B703">
        <f>input_data!C705</f>
        <v>0</v>
      </c>
      <c r="C703">
        <f>input_data!D705</f>
        <v>0</v>
      </c>
    </row>
    <row r="704" spans="1:3" x14ac:dyDescent="0.15">
      <c r="A704">
        <v>14.06</v>
      </c>
      <c r="B704">
        <f>input_data!C706</f>
        <v>0</v>
      </c>
      <c r="C704">
        <f>input_data!D706</f>
        <v>0</v>
      </c>
    </row>
    <row r="705" spans="1:3" x14ac:dyDescent="0.15">
      <c r="A705">
        <v>14.08</v>
      </c>
      <c r="B705">
        <f>input_data!C707</f>
        <v>0</v>
      </c>
      <c r="C705">
        <f>input_data!D707</f>
        <v>0</v>
      </c>
    </row>
    <row r="706" spans="1:3" x14ac:dyDescent="0.15">
      <c r="A706">
        <v>14.1</v>
      </c>
      <c r="B706">
        <f>input_data!C708</f>
        <v>0</v>
      </c>
      <c r="C706">
        <f>input_data!D708</f>
        <v>0</v>
      </c>
    </row>
    <row r="707" spans="1:3" x14ac:dyDescent="0.15">
      <c r="A707">
        <v>14.12</v>
      </c>
      <c r="B707">
        <f>input_data!C709</f>
        <v>0</v>
      </c>
      <c r="C707">
        <f>input_data!D709</f>
        <v>0</v>
      </c>
    </row>
    <row r="708" spans="1:3" x14ac:dyDescent="0.15">
      <c r="A708">
        <v>14.14</v>
      </c>
      <c r="B708">
        <f>input_data!C710</f>
        <v>0</v>
      </c>
      <c r="C708">
        <f>input_data!D710</f>
        <v>0</v>
      </c>
    </row>
    <row r="709" spans="1:3" x14ac:dyDescent="0.15">
      <c r="A709">
        <v>14.16</v>
      </c>
      <c r="B709">
        <f>input_data!C711</f>
        <v>0</v>
      </c>
      <c r="C709">
        <f>input_data!D711</f>
        <v>0</v>
      </c>
    </row>
    <row r="710" spans="1:3" x14ac:dyDescent="0.15">
      <c r="A710">
        <v>14.18</v>
      </c>
      <c r="B710">
        <f>input_data!C712</f>
        <v>0</v>
      </c>
      <c r="C710">
        <f>input_data!D712</f>
        <v>0</v>
      </c>
    </row>
    <row r="711" spans="1:3" x14ac:dyDescent="0.15">
      <c r="A711">
        <v>14.2</v>
      </c>
      <c r="B711">
        <f>input_data!C713</f>
        <v>0</v>
      </c>
      <c r="C711">
        <f>input_data!D713</f>
        <v>0</v>
      </c>
    </row>
    <row r="712" spans="1:3" x14ac:dyDescent="0.15">
      <c r="A712">
        <v>14.22</v>
      </c>
      <c r="B712">
        <f>input_data!C714</f>
        <v>0</v>
      </c>
      <c r="C712">
        <f>input_data!D714</f>
        <v>0</v>
      </c>
    </row>
    <row r="713" spans="1:3" x14ac:dyDescent="0.15">
      <c r="A713">
        <v>14.24</v>
      </c>
      <c r="B713">
        <f>input_data!C715</f>
        <v>0</v>
      </c>
      <c r="C713">
        <f>input_data!D715</f>
        <v>0</v>
      </c>
    </row>
    <row r="714" spans="1:3" x14ac:dyDescent="0.15">
      <c r="A714">
        <v>14.26</v>
      </c>
      <c r="B714">
        <f>input_data!C716</f>
        <v>0</v>
      </c>
      <c r="C714">
        <f>input_data!D716</f>
        <v>0</v>
      </c>
    </row>
    <row r="715" spans="1:3" x14ac:dyDescent="0.15">
      <c r="A715">
        <v>14.28</v>
      </c>
      <c r="B715">
        <f>input_data!C717</f>
        <v>0</v>
      </c>
      <c r="C715">
        <f>input_data!D717</f>
        <v>0</v>
      </c>
    </row>
    <row r="716" spans="1:3" x14ac:dyDescent="0.15">
      <c r="A716">
        <v>14.3</v>
      </c>
      <c r="B716">
        <f>input_data!C718</f>
        <v>0</v>
      </c>
      <c r="C716">
        <f>input_data!D718</f>
        <v>0</v>
      </c>
    </row>
    <row r="717" spans="1:3" x14ac:dyDescent="0.15">
      <c r="A717">
        <v>14.32</v>
      </c>
      <c r="B717">
        <f>input_data!C719</f>
        <v>0</v>
      </c>
      <c r="C717">
        <f>input_data!D719</f>
        <v>0</v>
      </c>
    </row>
    <row r="718" spans="1:3" x14ac:dyDescent="0.15">
      <c r="A718">
        <v>14.34</v>
      </c>
      <c r="B718">
        <f>input_data!C720</f>
        <v>0</v>
      </c>
      <c r="C718">
        <f>input_data!D720</f>
        <v>0</v>
      </c>
    </row>
    <row r="719" spans="1:3" x14ac:dyDescent="0.15">
      <c r="A719">
        <v>14.36</v>
      </c>
      <c r="B719">
        <f>input_data!C721</f>
        <v>0</v>
      </c>
      <c r="C719">
        <f>input_data!D721</f>
        <v>0</v>
      </c>
    </row>
    <row r="720" spans="1:3" x14ac:dyDescent="0.15">
      <c r="A720">
        <v>14.38</v>
      </c>
      <c r="B720">
        <f>input_data!C722</f>
        <v>0</v>
      </c>
      <c r="C720">
        <f>input_data!D722</f>
        <v>0</v>
      </c>
    </row>
    <row r="721" spans="1:3" x14ac:dyDescent="0.15">
      <c r="A721">
        <v>14.4</v>
      </c>
      <c r="B721">
        <f>input_data!C723</f>
        <v>0</v>
      </c>
      <c r="C721">
        <f>input_data!D723</f>
        <v>0</v>
      </c>
    </row>
    <row r="722" spans="1:3" x14ac:dyDescent="0.15">
      <c r="A722">
        <v>14.42</v>
      </c>
      <c r="B722">
        <f>input_data!C724</f>
        <v>0</v>
      </c>
      <c r="C722">
        <f>input_data!D724</f>
        <v>0</v>
      </c>
    </row>
    <row r="723" spans="1:3" x14ac:dyDescent="0.15">
      <c r="A723">
        <v>14.44</v>
      </c>
      <c r="B723">
        <f>input_data!C725</f>
        <v>0</v>
      </c>
      <c r="C723">
        <f>input_data!D725</f>
        <v>0</v>
      </c>
    </row>
    <row r="724" spans="1:3" x14ac:dyDescent="0.15">
      <c r="A724">
        <v>14.46</v>
      </c>
      <c r="B724">
        <f>input_data!C726</f>
        <v>0</v>
      </c>
      <c r="C724">
        <f>input_data!D726</f>
        <v>0</v>
      </c>
    </row>
    <row r="725" spans="1:3" x14ac:dyDescent="0.15">
      <c r="A725">
        <v>14.48</v>
      </c>
      <c r="B725">
        <f>input_data!C727</f>
        <v>0</v>
      </c>
      <c r="C725">
        <f>input_data!D727</f>
        <v>0</v>
      </c>
    </row>
    <row r="726" spans="1:3" x14ac:dyDescent="0.15">
      <c r="A726">
        <v>14.5</v>
      </c>
      <c r="B726">
        <f>input_data!C728</f>
        <v>0</v>
      </c>
      <c r="C726">
        <f>input_data!D728</f>
        <v>0</v>
      </c>
    </row>
    <row r="727" spans="1:3" x14ac:dyDescent="0.15">
      <c r="A727">
        <v>14.52</v>
      </c>
      <c r="B727">
        <f>input_data!C729</f>
        <v>0</v>
      </c>
      <c r="C727">
        <f>input_data!D729</f>
        <v>0</v>
      </c>
    </row>
    <row r="728" spans="1:3" x14ac:dyDescent="0.15">
      <c r="A728">
        <v>14.54</v>
      </c>
      <c r="B728">
        <f>input_data!C730</f>
        <v>0</v>
      </c>
      <c r="C728">
        <f>input_data!D730</f>
        <v>0</v>
      </c>
    </row>
    <row r="729" spans="1:3" x14ac:dyDescent="0.15">
      <c r="A729">
        <v>14.56</v>
      </c>
      <c r="B729">
        <f>input_data!C731</f>
        <v>0</v>
      </c>
      <c r="C729">
        <f>input_data!D731</f>
        <v>0</v>
      </c>
    </row>
    <row r="730" spans="1:3" x14ac:dyDescent="0.15">
      <c r="A730">
        <v>14.58</v>
      </c>
      <c r="B730">
        <f>input_data!C732</f>
        <v>0</v>
      </c>
      <c r="C730">
        <f>input_data!D732</f>
        <v>0</v>
      </c>
    </row>
    <row r="731" spans="1:3" x14ac:dyDescent="0.15">
      <c r="A731">
        <v>14.6</v>
      </c>
      <c r="B731">
        <f>input_data!C733</f>
        <v>0</v>
      </c>
      <c r="C731">
        <f>input_data!D733</f>
        <v>0</v>
      </c>
    </row>
    <row r="732" spans="1:3" x14ac:dyDescent="0.15">
      <c r="A732">
        <v>14.62</v>
      </c>
      <c r="B732">
        <f>input_data!C734</f>
        <v>0</v>
      </c>
      <c r="C732">
        <f>input_data!D734</f>
        <v>0</v>
      </c>
    </row>
    <row r="733" spans="1:3" x14ac:dyDescent="0.15">
      <c r="A733">
        <v>14.64</v>
      </c>
      <c r="B733">
        <f>input_data!C735</f>
        <v>0</v>
      </c>
      <c r="C733">
        <f>input_data!D735</f>
        <v>0</v>
      </c>
    </row>
    <row r="734" spans="1:3" x14ac:dyDescent="0.15">
      <c r="A734">
        <v>14.66</v>
      </c>
      <c r="B734">
        <f>input_data!C736</f>
        <v>0</v>
      </c>
      <c r="C734">
        <f>input_data!D736</f>
        <v>0</v>
      </c>
    </row>
    <row r="735" spans="1:3" x14ac:dyDescent="0.15">
      <c r="A735">
        <v>14.68</v>
      </c>
      <c r="B735">
        <f>input_data!C737</f>
        <v>0</v>
      </c>
      <c r="C735">
        <f>input_data!D737</f>
        <v>0</v>
      </c>
    </row>
    <row r="736" spans="1:3" x14ac:dyDescent="0.15">
      <c r="A736">
        <v>14.7</v>
      </c>
      <c r="B736">
        <f>input_data!C738</f>
        <v>0</v>
      </c>
      <c r="C736">
        <f>input_data!D738</f>
        <v>0</v>
      </c>
    </row>
    <row r="737" spans="1:3" x14ac:dyDescent="0.15">
      <c r="A737">
        <v>14.72</v>
      </c>
      <c r="B737">
        <f>input_data!C739</f>
        <v>0</v>
      </c>
      <c r="C737">
        <f>input_data!D739</f>
        <v>0</v>
      </c>
    </row>
    <row r="738" spans="1:3" x14ac:dyDescent="0.15">
      <c r="A738">
        <v>14.74</v>
      </c>
      <c r="B738">
        <f>input_data!C740</f>
        <v>0</v>
      </c>
      <c r="C738">
        <f>input_data!D740</f>
        <v>0</v>
      </c>
    </row>
    <row r="739" spans="1:3" x14ac:dyDescent="0.15">
      <c r="A739">
        <v>14.76</v>
      </c>
      <c r="B739">
        <f>input_data!C741</f>
        <v>0</v>
      </c>
      <c r="C739">
        <f>input_data!D741</f>
        <v>0</v>
      </c>
    </row>
    <row r="740" spans="1:3" x14ac:dyDescent="0.15">
      <c r="A740">
        <v>14.78</v>
      </c>
      <c r="B740">
        <f>input_data!C742</f>
        <v>0</v>
      </c>
      <c r="C740">
        <f>input_data!D742</f>
        <v>0</v>
      </c>
    </row>
    <row r="741" spans="1:3" x14ac:dyDescent="0.15">
      <c r="A741">
        <v>14.8</v>
      </c>
      <c r="B741">
        <f>input_data!C743</f>
        <v>0</v>
      </c>
      <c r="C741">
        <f>input_data!D743</f>
        <v>0</v>
      </c>
    </row>
    <row r="742" spans="1:3" x14ac:dyDescent="0.15">
      <c r="A742">
        <v>14.82</v>
      </c>
      <c r="B742">
        <f>input_data!C744</f>
        <v>0</v>
      </c>
      <c r="C742">
        <f>input_data!D744</f>
        <v>0</v>
      </c>
    </row>
    <row r="743" spans="1:3" x14ac:dyDescent="0.15">
      <c r="A743">
        <v>14.84</v>
      </c>
      <c r="B743">
        <f>input_data!C745</f>
        <v>0</v>
      </c>
      <c r="C743">
        <f>input_data!D745</f>
        <v>0</v>
      </c>
    </row>
    <row r="744" spans="1:3" x14ac:dyDescent="0.15">
      <c r="A744">
        <v>14.86</v>
      </c>
      <c r="B744">
        <f>input_data!C746</f>
        <v>0</v>
      </c>
      <c r="C744">
        <f>input_data!D746</f>
        <v>0</v>
      </c>
    </row>
    <row r="745" spans="1:3" x14ac:dyDescent="0.15">
      <c r="A745">
        <v>14.88</v>
      </c>
      <c r="B745">
        <f>input_data!C747</f>
        <v>0</v>
      </c>
      <c r="C745">
        <f>input_data!D747</f>
        <v>0</v>
      </c>
    </row>
    <row r="746" spans="1:3" x14ac:dyDescent="0.15">
      <c r="A746">
        <v>14.9</v>
      </c>
      <c r="B746">
        <f>input_data!C748</f>
        <v>0</v>
      </c>
      <c r="C746">
        <f>input_data!D748</f>
        <v>0</v>
      </c>
    </row>
    <row r="747" spans="1:3" x14ac:dyDescent="0.15">
      <c r="A747">
        <v>14.92</v>
      </c>
      <c r="B747">
        <f>input_data!C749</f>
        <v>0</v>
      </c>
      <c r="C747">
        <f>input_data!D749</f>
        <v>0</v>
      </c>
    </row>
    <row r="748" spans="1:3" x14ac:dyDescent="0.15">
      <c r="A748">
        <v>14.94</v>
      </c>
      <c r="B748">
        <f>input_data!C750</f>
        <v>0</v>
      </c>
      <c r="C748">
        <f>input_data!D750</f>
        <v>0</v>
      </c>
    </row>
    <row r="749" spans="1:3" x14ac:dyDescent="0.15">
      <c r="A749">
        <v>14.96</v>
      </c>
      <c r="B749">
        <f>input_data!C751</f>
        <v>0</v>
      </c>
      <c r="C749">
        <f>input_data!D751</f>
        <v>0</v>
      </c>
    </row>
    <row r="750" spans="1:3" x14ac:dyDescent="0.15">
      <c r="A750">
        <v>14.98</v>
      </c>
      <c r="B750">
        <f>input_data!C752</f>
        <v>0</v>
      </c>
      <c r="C750">
        <f>input_data!D752</f>
        <v>0</v>
      </c>
    </row>
    <row r="751" spans="1:3" x14ac:dyDescent="0.15">
      <c r="A751">
        <v>15</v>
      </c>
      <c r="B751">
        <f>input_data!C753</f>
        <v>0</v>
      </c>
      <c r="C751">
        <f>input_data!D753</f>
        <v>0</v>
      </c>
    </row>
    <row r="752" spans="1:3" x14ac:dyDescent="0.15">
      <c r="A752">
        <v>15.02</v>
      </c>
      <c r="B752">
        <f>input_data!C754</f>
        <v>0</v>
      </c>
      <c r="C752">
        <f>input_data!D754</f>
        <v>0</v>
      </c>
    </row>
    <row r="753" spans="1:3" x14ac:dyDescent="0.15">
      <c r="A753">
        <v>15.04</v>
      </c>
      <c r="B753">
        <f>input_data!C755</f>
        <v>0</v>
      </c>
      <c r="C753">
        <f>input_data!D755</f>
        <v>0</v>
      </c>
    </row>
    <row r="754" spans="1:3" x14ac:dyDescent="0.15">
      <c r="A754">
        <v>15.06</v>
      </c>
      <c r="B754">
        <f>input_data!C756</f>
        <v>0</v>
      </c>
      <c r="C754">
        <f>input_data!D756</f>
        <v>0</v>
      </c>
    </row>
    <row r="755" spans="1:3" x14ac:dyDescent="0.15">
      <c r="A755">
        <v>15.08</v>
      </c>
      <c r="B755">
        <f>input_data!C757</f>
        <v>0</v>
      </c>
      <c r="C755">
        <f>input_data!D757</f>
        <v>0</v>
      </c>
    </row>
    <row r="756" spans="1:3" x14ac:dyDescent="0.15">
      <c r="A756">
        <v>15.1</v>
      </c>
      <c r="B756">
        <f>input_data!C758</f>
        <v>0</v>
      </c>
      <c r="C756">
        <f>input_data!D758</f>
        <v>0</v>
      </c>
    </row>
    <row r="757" spans="1:3" x14ac:dyDescent="0.15">
      <c r="A757">
        <v>15.12</v>
      </c>
      <c r="B757">
        <f>input_data!C759</f>
        <v>0</v>
      </c>
      <c r="C757">
        <f>input_data!D759</f>
        <v>0</v>
      </c>
    </row>
    <row r="758" spans="1:3" x14ac:dyDescent="0.15">
      <c r="A758">
        <v>15.14</v>
      </c>
      <c r="B758">
        <f>input_data!C760</f>
        <v>0</v>
      </c>
      <c r="C758">
        <f>input_data!D760</f>
        <v>0</v>
      </c>
    </row>
    <row r="759" spans="1:3" x14ac:dyDescent="0.15">
      <c r="A759">
        <v>15.16</v>
      </c>
      <c r="B759">
        <f>input_data!C761</f>
        <v>0</v>
      </c>
      <c r="C759">
        <f>input_data!D761</f>
        <v>0</v>
      </c>
    </row>
    <row r="760" spans="1:3" x14ac:dyDescent="0.15">
      <c r="A760">
        <v>15.18</v>
      </c>
      <c r="B760">
        <f>input_data!C762</f>
        <v>0</v>
      </c>
      <c r="C760">
        <f>input_data!D762</f>
        <v>0</v>
      </c>
    </row>
    <row r="761" spans="1:3" x14ac:dyDescent="0.15">
      <c r="A761">
        <v>15.2</v>
      </c>
      <c r="B761">
        <f>input_data!C763</f>
        <v>0</v>
      </c>
      <c r="C761">
        <f>input_data!D763</f>
        <v>0</v>
      </c>
    </row>
    <row r="762" spans="1:3" x14ac:dyDescent="0.15">
      <c r="A762">
        <v>15.22</v>
      </c>
      <c r="B762">
        <f>input_data!C764</f>
        <v>0</v>
      </c>
      <c r="C762">
        <f>input_data!D764</f>
        <v>0</v>
      </c>
    </row>
    <row r="763" spans="1:3" x14ac:dyDescent="0.15">
      <c r="A763">
        <v>15.24</v>
      </c>
      <c r="B763">
        <f>input_data!C765</f>
        <v>0</v>
      </c>
      <c r="C763">
        <f>input_data!D765</f>
        <v>0</v>
      </c>
    </row>
    <row r="764" spans="1:3" x14ac:dyDescent="0.15">
      <c r="A764">
        <v>15.26</v>
      </c>
      <c r="B764">
        <f>input_data!C766</f>
        <v>0</v>
      </c>
      <c r="C764">
        <f>input_data!D766</f>
        <v>0</v>
      </c>
    </row>
    <row r="765" spans="1:3" x14ac:dyDescent="0.15">
      <c r="A765">
        <v>15.28</v>
      </c>
      <c r="B765">
        <f>input_data!C767</f>
        <v>0</v>
      </c>
      <c r="C765">
        <f>input_data!D767</f>
        <v>0</v>
      </c>
    </row>
    <row r="766" spans="1:3" x14ac:dyDescent="0.15">
      <c r="A766">
        <v>15.3</v>
      </c>
      <c r="B766">
        <f>input_data!C768</f>
        <v>0</v>
      </c>
      <c r="C766">
        <f>input_data!D768</f>
        <v>0</v>
      </c>
    </row>
    <row r="767" spans="1:3" x14ac:dyDescent="0.15">
      <c r="A767">
        <v>15.32</v>
      </c>
      <c r="B767">
        <f>input_data!C769</f>
        <v>0</v>
      </c>
      <c r="C767">
        <f>input_data!D769</f>
        <v>0</v>
      </c>
    </row>
    <row r="768" spans="1:3" x14ac:dyDescent="0.15">
      <c r="A768">
        <v>15.34</v>
      </c>
      <c r="B768">
        <f>input_data!C770</f>
        <v>0</v>
      </c>
      <c r="C768">
        <f>input_data!D770</f>
        <v>0</v>
      </c>
    </row>
    <row r="769" spans="1:3" x14ac:dyDescent="0.15">
      <c r="A769">
        <v>15.36</v>
      </c>
      <c r="B769">
        <f>input_data!C771</f>
        <v>0</v>
      </c>
      <c r="C769">
        <f>input_data!D771</f>
        <v>0</v>
      </c>
    </row>
    <row r="770" spans="1:3" x14ac:dyDescent="0.15">
      <c r="A770">
        <v>15.38</v>
      </c>
      <c r="B770">
        <f>input_data!C772</f>
        <v>0</v>
      </c>
      <c r="C770">
        <f>input_data!D772</f>
        <v>0</v>
      </c>
    </row>
    <row r="771" spans="1:3" x14ac:dyDescent="0.15">
      <c r="A771">
        <v>15.4</v>
      </c>
      <c r="B771">
        <f>input_data!C773</f>
        <v>0</v>
      </c>
      <c r="C771">
        <f>input_data!D773</f>
        <v>0</v>
      </c>
    </row>
    <row r="772" spans="1:3" x14ac:dyDescent="0.15">
      <c r="A772">
        <v>15.42</v>
      </c>
      <c r="B772">
        <f>input_data!C774</f>
        <v>0</v>
      </c>
      <c r="C772">
        <f>input_data!D774</f>
        <v>0</v>
      </c>
    </row>
    <row r="773" spans="1:3" x14ac:dyDescent="0.15">
      <c r="A773">
        <v>15.44</v>
      </c>
      <c r="B773">
        <f>input_data!C775</f>
        <v>0</v>
      </c>
      <c r="C773">
        <f>input_data!D775</f>
        <v>0</v>
      </c>
    </row>
    <row r="774" spans="1:3" x14ac:dyDescent="0.15">
      <c r="A774">
        <v>15.46</v>
      </c>
      <c r="B774">
        <f>input_data!C776</f>
        <v>0</v>
      </c>
      <c r="C774">
        <f>input_data!D776</f>
        <v>0</v>
      </c>
    </row>
    <row r="775" spans="1:3" x14ac:dyDescent="0.15">
      <c r="A775">
        <v>15.48</v>
      </c>
      <c r="B775">
        <f>input_data!C777</f>
        <v>0</v>
      </c>
      <c r="C775">
        <f>input_data!D777</f>
        <v>0</v>
      </c>
    </row>
    <row r="776" spans="1:3" x14ac:dyDescent="0.15">
      <c r="A776">
        <v>15.5</v>
      </c>
      <c r="B776">
        <f>input_data!C778</f>
        <v>0</v>
      </c>
      <c r="C776">
        <f>input_data!D778</f>
        <v>0</v>
      </c>
    </row>
    <row r="777" spans="1:3" x14ac:dyDescent="0.15">
      <c r="A777">
        <v>15.52</v>
      </c>
      <c r="B777">
        <f>input_data!C779</f>
        <v>0</v>
      </c>
      <c r="C777">
        <f>input_data!D779</f>
        <v>0</v>
      </c>
    </row>
    <row r="778" spans="1:3" x14ac:dyDescent="0.15">
      <c r="A778">
        <v>15.54</v>
      </c>
      <c r="B778">
        <f>input_data!C780</f>
        <v>0</v>
      </c>
      <c r="C778">
        <f>input_data!D780</f>
        <v>0</v>
      </c>
    </row>
    <row r="779" spans="1:3" x14ac:dyDescent="0.15">
      <c r="A779">
        <v>15.56</v>
      </c>
      <c r="B779">
        <f>input_data!C781</f>
        <v>0</v>
      </c>
      <c r="C779">
        <f>input_data!D781</f>
        <v>0</v>
      </c>
    </row>
    <row r="780" spans="1:3" x14ac:dyDescent="0.15">
      <c r="A780">
        <v>15.58</v>
      </c>
      <c r="B780">
        <f>input_data!C782</f>
        <v>0</v>
      </c>
      <c r="C780">
        <f>input_data!D782</f>
        <v>0</v>
      </c>
    </row>
    <row r="781" spans="1:3" x14ac:dyDescent="0.15">
      <c r="A781">
        <v>15.6</v>
      </c>
      <c r="B781">
        <f>input_data!C783</f>
        <v>0</v>
      </c>
      <c r="C781">
        <f>input_data!D783</f>
        <v>0</v>
      </c>
    </row>
    <row r="782" spans="1:3" x14ac:dyDescent="0.15">
      <c r="A782">
        <v>15.62</v>
      </c>
      <c r="B782">
        <f>input_data!C784</f>
        <v>0</v>
      </c>
      <c r="C782">
        <f>input_data!D784</f>
        <v>0</v>
      </c>
    </row>
    <row r="783" spans="1:3" x14ac:dyDescent="0.15">
      <c r="A783">
        <v>15.64</v>
      </c>
      <c r="B783">
        <f>input_data!C785</f>
        <v>0</v>
      </c>
      <c r="C783">
        <f>input_data!D785</f>
        <v>0</v>
      </c>
    </row>
    <row r="784" spans="1:3" x14ac:dyDescent="0.15">
      <c r="A784">
        <v>15.66</v>
      </c>
      <c r="B784">
        <f>input_data!C786</f>
        <v>0</v>
      </c>
      <c r="C784">
        <f>input_data!D786</f>
        <v>0</v>
      </c>
    </row>
    <row r="785" spans="1:3" x14ac:dyDescent="0.15">
      <c r="A785">
        <v>15.68</v>
      </c>
      <c r="B785">
        <f>input_data!C787</f>
        <v>0</v>
      </c>
      <c r="C785">
        <f>input_data!D787</f>
        <v>0</v>
      </c>
    </row>
    <row r="786" spans="1:3" x14ac:dyDescent="0.15">
      <c r="A786">
        <v>15.7</v>
      </c>
      <c r="B786">
        <f>input_data!C788</f>
        <v>0</v>
      </c>
      <c r="C786">
        <f>input_data!D788</f>
        <v>0</v>
      </c>
    </row>
    <row r="787" spans="1:3" x14ac:dyDescent="0.15">
      <c r="A787">
        <v>15.72</v>
      </c>
      <c r="B787">
        <f>input_data!C789</f>
        <v>0</v>
      </c>
      <c r="C787">
        <f>input_data!D789</f>
        <v>0</v>
      </c>
    </row>
    <row r="788" spans="1:3" x14ac:dyDescent="0.15">
      <c r="A788">
        <v>15.74</v>
      </c>
      <c r="B788">
        <f>input_data!C790</f>
        <v>0</v>
      </c>
      <c r="C788">
        <f>input_data!D790</f>
        <v>0</v>
      </c>
    </row>
    <row r="789" spans="1:3" x14ac:dyDescent="0.15">
      <c r="A789">
        <v>15.76</v>
      </c>
      <c r="B789">
        <f>input_data!C791</f>
        <v>0</v>
      </c>
      <c r="C789">
        <f>input_data!D791</f>
        <v>0</v>
      </c>
    </row>
    <row r="790" spans="1:3" x14ac:dyDescent="0.15">
      <c r="A790">
        <v>15.78</v>
      </c>
      <c r="B790">
        <f>input_data!C792</f>
        <v>0</v>
      </c>
      <c r="C790">
        <f>input_data!D792</f>
        <v>0</v>
      </c>
    </row>
    <row r="791" spans="1:3" x14ac:dyDescent="0.15">
      <c r="A791">
        <v>15.8</v>
      </c>
      <c r="B791">
        <f>input_data!C793</f>
        <v>0</v>
      </c>
      <c r="C791">
        <f>input_data!D793</f>
        <v>0</v>
      </c>
    </row>
    <row r="792" spans="1:3" x14ac:dyDescent="0.15">
      <c r="A792">
        <v>15.82</v>
      </c>
      <c r="B792">
        <f>input_data!C794</f>
        <v>0</v>
      </c>
      <c r="C792">
        <f>input_data!D794</f>
        <v>0</v>
      </c>
    </row>
    <row r="793" spans="1:3" x14ac:dyDescent="0.15">
      <c r="A793">
        <v>15.84</v>
      </c>
      <c r="B793">
        <f>input_data!C795</f>
        <v>0</v>
      </c>
      <c r="C793">
        <f>input_data!D795</f>
        <v>0</v>
      </c>
    </row>
    <row r="794" spans="1:3" x14ac:dyDescent="0.15">
      <c r="A794">
        <v>15.86</v>
      </c>
      <c r="B794">
        <f>input_data!C796</f>
        <v>0</v>
      </c>
      <c r="C794">
        <f>input_data!D796</f>
        <v>0</v>
      </c>
    </row>
    <row r="795" spans="1:3" x14ac:dyDescent="0.15">
      <c r="A795">
        <v>15.88</v>
      </c>
      <c r="B795">
        <f>input_data!C797</f>
        <v>0</v>
      </c>
      <c r="C795">
        <f>input_data!D797</f>
        <v>0</v>
      </c>
    </row>
    <row r="796" spans="1:3" x14ac:dyDescent="0.15">
      <c r="A796">
        <v>15.9</v>
      </c>
      <c r="B796">
        <f>input_data!C798</f>
        <v>0</v>
      </c>
      <c r="C796">
        <f>input_data!D798</f>
        <v>0</v>
      </c>
    </row>
    <row r="797" spans="1:3" x14ac:dyDescent="0.15">
      <c r="A797">
        <v>15.92</v>
      </c>
      <c r="B797">
        <f>input_data!C799</f>
        <v>0</v>
      </c>
      <c r="C797">
        <f>input_data!D799</f>
        <v>0</v>
      </c>
    </row>
    <row r="798" spans="1:3" x14ac:dyDescent="0.15">
      <c r="A798">
        <v>15.94</v>
      </c>
      <c r="B798">
        <f>input_data!C800</f>
        <v>0</v>
      </c>
      <c r="C798">
        <f>input_data!D800</f>
        <v>0</v>
      </c>
    </row>
    <row r="799" spans="1:3" x14ac:dyDescent="0.15">
      <c r="A799">
        <v>15.96</v>
      </c>
      <c r="B799">
        <f>input_data!C801</f>
        <v>0</v>
      </c>
      <c r="C799">
        <f>input_data!D801</f>
        <v>0</v>
      </c>
    </row>
    <row r="800" spans="1:3" x14ac:dyDescent="0.15">
      <c r="A800">
        <v>15.98</v>
      </c>
      <c r="B800">
        <f>input_data!C802</f>
        <v>0</v>
      </c>
      <c r="C800">
        <f>input_data!D802</f>
        <v>0</v>
      </c>
    </row>
    <row r="801" spans="1:3" x14ac:dyDescent="0.15">
      <c r="A801">
        <v>16</v>
      </c>
      <c r="B801">
        <f>input_data!C803</f>
        <v>0</v>
      </c>
      <c r="C801">
        <f>input_data!D803</f>
        <v>0</v>
      </c>
    </row>
    <row r="802" spans="1:3" x14ac:dyDescent="0.15">
      <c r="A802">
        <v>16.02</v>
      </c>
      <c r="B802">
        <f>input_data!C804</f>
        <v>0</v>
      </c>
      <c r="C802">
        <f>input_data!D804</f>
        <v>0</v>
      </c>
    </row>
    <row r="803" spans="1:3" x14ac:dyDescent="0.15">
      <c r="A803">
        <v>16.04</v>
      </c>
      <c r="B803">
        <f>input_data!C805</f>
        <v>0</v>
      </c>
      <c r="C803">
        <f>input_data!D805</f>
        <v>0</v>
      </c>
    </row>
    <row r="804" spans="1:3" x14ac:dyDescent="0.15">
      <c r="A804">
        <v>16.059999999999999</v>
      </c>
      <c r="B804">
        <f>input_data!C806</f>
        <v>0</v>
      </c>
      <c r="C804">
        <f>input_data!D806</f>
        <v>0</v>
      </c>
    </row>
    <row r="805" spans="1:3" x14ac:dyDescent="0.15">
      <c r="A805">
        <v>16.079999999999998</v>
      </c>
      <c r="B805">
        <f>input_data!C807</f>
        <v>0</v>
      </c>
      <c r="C805">
        <f>input_data!D807</f>
        <v>0</v>
      </c>
    </row>
    <row r="806" spans="1:3" x14ac:dyDescent="0.15">
      <c r="A806">
        <v>16.100000000000001</v>
      </c>
      <c r="B806">
        <f>input_data!C808</f>
        <v>0</v>
      </c>
      <c r="C806">
        <f>input_data!D808</f>
        <v>0</v>
      </c>
    </row>
    <row r="807" spans="1:3" x14ac:dyDescent="0.15">
      <c r="A807">
        <v>16.12</v>
      </c>
      <c r="B807">
        <f>input_data!C809</f>
        <v>0</v>
      </c>
      <c r="C807">
        <f>input_data!D809</f>
        <v>0</v>
      </c>
    </row>
    <row r="808" spans="1:3" x14ac:dyDescent="0.15">
      <c r="A808">
        <v>16.14</v>
      </c>
      <c r="B808">
        <f>input_data!C810</f>
        <v>0</v>
      </c>
      <c r="C808">
        <f>input_data!D810</f>
        <v>0</v>
      </c>
    </row>
    <row r="809" spans="1:3" x14ac:dyDescent="0.15">
      <c r="A809">
        <v>16.16</v>
      </c>
      <c r="B809">
        <f>input_data!C811</f>
        <v>0</v>
      </c>
      <c r="C809">
        <f>input_data!D811</f>
        <v>0</v>
      </c>
    </row>
    <row r="810" spans="1:3" x14ac:dyDescent="0.15">
      <c r="A810">
        <v>16.18</v>
      </c>
      <c r="B810">
        <f>input_data!C812</f>
        <v>0</v>
      </c>
      <c r="C810">
        <f>input_data!D812</f>
        <v>0</v>
      </c>
    </row>
    <row r="811" spans="1:3" x14ac:dyDescent="0.15">
      <c r="A811">
        <v>16.2</v>
      </c>
      <c r="B811">
        <f>input_data!C813</f>
        <v>0</v>
      </c>
      <c r="C811">
        <f>input_data!D813</f>
        <v>0</v>
      </c>
    </row>
    <row r="812" spans="1:3" x14ac:dyDescent="0.15">
      <c r="A812">
        <v>16.22</v>
      </c>
      <c r="B812">
        <f>input_data!C814</f>
        <v>0</v>
      </c>
      <c r="C812">
        <f>input_data!D814</f>
        <v>0</v>
      </c>
    </row>
    <row r="813" spans="1:3" x14ac:dyDescent="0.15">
      <c r="A813">
        <v>16.239999999999998</v>
      </c>
      <c r="B813">
        <f>input_data!C815</f>
        <v>0</v>
      </c>
      <c r="C813">
        <f>input_data!D815</f>
        <v>0</v>
      </c>
    </row>
    <row r="814" spans="1:3" x14ac:dyDescent="0.15">
      <c r="A814">
        <v>16.260000000000002</v>
      </c>
      <c r="B814">
        <f>input_data!C816</f>
        <v>0</v>
      </c>
      <c r="C814">
        <f>input_data!D816</f>
        <v>0</v>
      </c>
    </row>
    <row r="815" spans="1:3" x14ac:dyDescent="0.15">
      <c r="A815">
        <v>16.28</v>
      </c>
      <c r="B815">
        <f>input_data!C817</f>
        <v>0</v>
      </c>
      <c r="C815">
        <f>input_data!D817</f>
        <v>0</v>
      </c>
    </row>
    <row r="816" spans="1:3" x14ac:dyDescent="0.15">
      <c r="A816">
        <v>16.3</v>
      </c>
      <c r="B816">
        <f>input_data!C818</f>
        <v>0</v>
      </c>
      <c r="C816">
        <f>input_data!D818</f>
        <v>0</v>
      </c>
    </row>
    <row r="817" spans="1:3" x14ac:dyDescent="0.15">
      <c r="A817">
        <v>16.32</v>
      </c>
      <c r="B817">
        <f>input_data!C819</f>
        <v>0</v>
      </c>
      <c r="C817">
        <f>input_data!D819</f>
        <v>0</v>
      </c>
    </row>
    <row r="818" spans="1:3" x14ac:dyDescent="0.15">
      <c r="A818">
        <v>16.34</v>
      </c>
      <c r="B818">
        <f>input_data!C820</f>
        <v>0</v>
      </c>
      <c r="C818">
        <f>input_data!D820</f>
        <v>0</v>
      </c>
    </row>
    <row r="819" spans="1:3" x14ac:dyDescent="0.15">
      <c r="A819">
        <v>16.36</v>
      </c>
      <c r="B819">
        <f>input_data!C821</f>
        <v>0</v>
      </c>
      <c r="C819">
        <f>input_data!D821</f>
        <v>0</v>
      </c>
    </row>
    <row r="820" spans="1:3" x14ac:dyDescent="0.15">
      <c r="A820">
        <v>16.38</v>
      </c>
      <c r="B820">
        <f>input_data!C822</f>
        <v>0</v>
      </c>
      <c r="C820">
        <f>input_data!D822</f>
        <v>0</v>
      </c>
    </row>
    <row r="821" spans="1:3" x14ac:dyDescent="0.15">
      <c r="A821">
        <v>16.399999999999999</v>
      </c>
      <c r="B821">
        <f>input_data!C823</f>
        <v>0</v>
      </c>
      <c r="C821">
        <f>input_data!D823</f>
        <v>0</v>
      </c>
    </row>
    <row r="822" spans="1:3" x14ac:dyDescent="0.15">
      <c r="A822">
        <v>16.420000000000002</v>
      </c>
      <c r="B822">
        <f>input_data!C824</f>
        <v>0</v>
      </c>
      <c r="C822">
        <f>input_data!D824</f>
        <v>0</v>
      </c>
    </row>
    <row r="823" spans="1:3" x14ac:dyDescent="0.15">
      <c r="A823">
        <v>16.440000000000001</v>
      </c>
      <c r="B823">
        <f>input_data!C825</f>
        <v>0</v>
      </c>
      <c r="C823">
        <f>input_data!D825</f>
        <v>0</v>
      </c>
    </row>
    <row r="824" spans="1:3" x14ac:dyDescent="0.15">
      <c r="A824">
        <v>16.46</v>
      </c>
      <c r="B824">
        <f>input_data!C826</f>
        <v>0</v>
      </c>
      <c r="C824">
        <f>input_data!D826</f>
        <v>0</v>
      </c>
    </row>
    <row r="825" spans="1:3" x14ac:dyDescent="0.15">
      <c r="A825">
        <v>16.48</v>
      </c>
      <c r="B825">
        <f>input_data!C827</f>
        <v>0</v>
      </c>
      <c r="C825">
        <f>input_data!D827</f>
        <v>0</v>
      </c>
    </row>
    <row r="826" spans="1:3" x14ac:dyDescent="0.15">
      <c r="A826">
        <v>16.5</v>
      </c>
      <c r="B826">
        <f>input_data!C828</f>
        <v>0</v>
      </c>
      <c r="C826">
        <f>input_data!D828</f>
        <v>0</v>
      </c>
    </row>
    <row r="827" spans="1:3" x14ac:dyDescent="0.15">
      <c r="A827">
        <v>16.52</v>
      </c>
      <c r="B827">
        <f>input_data!C829</f>
        <v>0</v>
      </c>
      <c r="C827">
        <f>input_data!D829</f>
        <v>0</v>
      </c>
    </row>
    <row r="828" spans="1:3" x14ac:dyDescent="0.15">
      <c r="A828">
        <v>16.54</v>
      </c>
      <c r="B828">
        <f>input_data!C830</f>
        <v>0</v>
      </c>
      <c r="C828">
        <f>input_data!D830</f>
        <v>0</v>
      </c>
    </row>
    <row r="829" spans="1:3" x14ac:dyDescent="0.15">
      <c r="A829">
        <v>16.559999999999999</v>
      </c>
      <c r="B829">
        <f>input_data!C831</f>
        <v>0</v>
      </c>
      <c r="C829">
        <f>input_data!D831</f>
        <v>0</v>
      </c>
    </row>
    <row r="830" spans="1:3" x14ac:dyDescent="0.15">
      <c r="A830">
        <v>16.579999999999998</v>
      </c>
      <c r="B830">
        <f>input_data!C832</f>
        <v>0</v>
      </c>
      <c r="C830">
        <f>input_data!D832</f>
        <v>0</v>
      </c>
    </row>
    <row r="831" spans="1:3" x14ac:dyDescent="0.15">
      <c r="A831">
        <v>16.600000000000001</v>
      </c>
      <c r="B831">
        <f>input_data!C833</f>
        <v>0</v>
      </c>
      <c r="C831">
        <f>input_data!D833</f>
        <v>0</v>
      </c>
    </row>
    <row r="832" spans="1:3" x14ac:dyDescent="0.15">
      <c r="A832">
        <v>16.62</v>
      </c>
      <c r="B832">
        <f>input_data!C834</f>
        <v>0</v>
      </c>
      <c r="C832">
        <f>input_data!D834</f>
        <v>0</v>
      </c>
    </row>
    <row r="833" spans="1:3" x14ac:dyDescent="0.15">
      <c r="A833">
        <v>16.64</v>
      </c>
      <c r="B833">
        <f>input_data!C835</f>
        <v>0</v>
      </c>
      <c r="C833">
        <f>input_data!D835</f>
        <v>0</v>
      </c>
    </row>
    <row r="834" spans="1:3" x14ac:dyDescent="0.15">
      <c r="A834">
        <v>16.66</v>
      </c>
      <c r="B834">
        <f>input_data!C836</f>
        <v>0</v>
      </c>
      <c r="C834">
        <f>input_data!D836</f>
        <v>0</v>
      </c>
    </row>
    <row r="835" spans="1:3" x14ac:dyDescent="0.15">
      <c r="A835">
        <v>16.68</v>
      </c>
      <c r="B835">
        <f>input_data!C837</f>
        <v>0</v>
      </c>
      <c r="C835">
        <f>input_data!D837</f>
        <v>0</v>
      </c>
    </row>
    <row r="836" spans="1:3" x14ac:dyDescent="0.15">
      <c r="A836">
        <v>16.7</v>
      </c>
      <c r="B836">
        <f>input_data!C838</f>
        <v>0</v>
      </c>
      <c r="C836">
        <f>input_data!D838</f>
        <v>0</v>
      </c>
    </row>
    <row r="837" spans="1:3" x14ac:dyDescent="0.15">
      <c r="A837">
        <v>16.72</v>
      </c>
      <c r="B837">
        <f>input_data!C839</f>
        <v>0</v>
      </c>
      <c r="C837">
        <f>input_data!D839</f>
        <v>0</v>
      </c>
    </row>
    <row r="838" spans="1:3" x14ac:dyDescent="0.15">
      <c r="A838">
        <v>16.739999999999998</v>
      </c>
      <c r="B838">
        <f>input_data!C840</f>
        <v>0</v>
      </c>
      <c r="C838">
        <f>input_data!D840</f>
        <v>0</v>
      </c>
    </row>
    <row r="839" spans="1:3" x14ac:dyDescent="0.15">
      <c r="A839">
        <v>16.760000000000002</v>
      </c>
      <c r="B839">
        <f>input_data!C841</f>
        <v>0</v>
      </c>
      <c r="C839">
        <f>input_data!D841</f>
        <v>0</v>
      </c>
    </row>
    <row r="840" spans="1:3" x14ac:dyDescent="0.15">
      <c r="A840">
        <v>16.78</v>
      </c>
      <c r="B840">
        <f>input_data!C842</f>
        <v>0</v>
      </c>
      <c r="C840">
        <f>input_data!D842</f>
        <v>0</v>
      </c>
    </row>
    <row r="841" spans="1:3" x14ac:dyDescent="0.15">
      <c r="A841">
        <v>16.8</v>
      </c>
      <c r="B841">
        <f>input_data!C843</f>
        <v>0</v>
      </c>
      <c r="C841">
        <f>input_data!D843</f>
        <v>0</v>
      </c>
    </row>
    <row r="842" spans="1:3" x14ac:dyDescent="0.15">
      <c r="A842">
        <v>16.82</v>
      </c>
      <c r="B842">
        <f>input_data!C844</f>
        <v>0</v>
      </c>
      <c r="C842">
        <f>input_data!D844</f>
        <v>0</v>
      </c>
    </row>
    <row r="843" spans="1:3" x14ac:dyDescent="0.15">
      <c r="A843">
        <v>16.84</v>
      </c>
      <c r="B843">
        <f>input_data!C845</f>
        <v>0</v>
      </c>
      <c r="C843">
        <f>input_data!D845</f>
        <v>0</v>
      </c>
    </row>
    <row r="844" spans="1:3" x14ac:dyDescent="0.15">
      <c r="A844">
        <v>16.86</v>
      </c>
      <c r="B844">
        <f>input_data!C846</f>
        <v>0</v>
      </c>
      <c r="C844">
        <f>input_data!D846</f>
        <v>0</v>
      </c>
    </row>
    <row r="845" spans="1:3" x14ac:dyDescent="0.15">
      <c r="A845">
        <v>16.88</v>
      </c>
      <c r="B845">
        <f>input_data!C847</f>
        <v>0</v>
      </c>
      <c r="C845">
        <f>input_data!D847</f>
        <v>0</v>
      </c>
    </row>
    <row r="846" spans="1:3" x14ac:dyDescent="0.15">
      <c r="A846">
        <v>16.899999999999999</v>
      </c>
      <c r="B846">
        <f>input_data!C848</f>
        <v>0</v>
      </c>
      <c r="C846">
        <f>input_data!D848</f>
        <v>0</v>
      </c>
    </row>
    <row r="847" spans="1:3" x14ac:dyDescent="0.15">
      <c r="A847">
        <v>16.920000000000002</v>
      </c>
      <c r="B847">
        <f>input_data!C849</f>
        <v>0</v>
      </c>
      <c r="C847">
        <f>input_data!D849</f>
        <v>0</v>
      </c>
    </row>
    <row r="848" spans="1:3" x14ac:dyDescent="0.15">
      <c r="A848">
        <v>16.940000000000001</v>
      </c>
      <c r="B848">
        <f>input_data!C850</f>
        <v>0</v>
      </c>
      <c r="C848">
        <f>input_data!D850</f>
        <v>0</v>
      </c>
    </row>
    <row r="849" spans="1:3" x14ac:dyDescent="0.15">
      <c r="A849">
        <v>16.96</v>
      </c>
      <c r="B849">
        <f>input_data!C851</f>
        <v>0</v>
      </c>
      <c r="C849">
        <f>input_data!D851</f>
        <v>0</v>
      </c>
    </row>
    <row r="850" spans="1:3" x14ac:dyDescent="0.15">
      <c r="A850">
        <v>16.98</v>
      </c>
      <c r="B850">
        <f>input_data!C852</f>
        <v>0</v>
      </c>
      <c r="C850">
        <f>input_data!D852</f>
        <v>0</v>
      </c>
    </row>
    <row r="851" spans="1:3" x14ac:dyDescent="0.15">
      <c r="A851">
        <v>17</v>
      </c>
      <c r="B851">
        <f>input_data!C853</f>
        <v>0</v>
      </c>
      <c r="C851">
        <f>input_data!D853</f>
        <v>0</v>
      </c>
    </row>
    <row r="852" spans="1:3" x14ac:dyDescent="0.15">
      <c r="A852">
        <v>17.02</v>
      </c>
      <c r="B852">
        <f>input_data!C854</f>
        <v>0</v>
      </c>
      <c r="C852">
        <f>input_data!D854</f>
        <v>0</v>
      </c>
    </row>
    <row r="853" spans="1:3" x14ac:dyDescent="0.15">
      <c r="A853">
        <v>17.04</v>
      </c>
      <c r="B853">
        <f>input_data!C855</f>
        <v>0</v>
      </c>
      <c r="C853">
        <f>input_data!D855</f>
        <v>0</v>
      </c>
    </row>
    <row r="854" spans="1:3" x14ac:dyDescent="0.15">
      <c r="A854">
        <v>17.059999999999999</v>
      </c>
      <c r="B854">
        <f>input_data!C856</f>
        <v>0</v>
      </c>
      <c r="C854">
        <f>input_data!D856</f>
        <v>0</v>
      </c>
    </row>
    <row r="855" spans="1:3" x14ac:dyDescent="0.15">
      <c r="A855">
        <v>17.079999999999998</v>
      </c>
      <c r="B855">
        <f>input_data!C857</f>
        <v>0</v>
      </c>
      <c r="C855">
        <f>input_data!D857</f>
        <v>0</v>
      </c>
    </row>
    <row r="856" spans="1:3" x14ac:dyDescent="0.15">
      <c r="A856">
        <v>17.100000000000001</v>
      </c>
      <c r="B856">
        <f>input_data!C858</f>
        <v>0</v>
      </c>
      <c r="C856">
        <f>input_data!D858</f>
        <v>0</v>
      </c>
    </row>
    <row r="857" spans="1:3" x14ac:dyDescent="0.15">
      <c r="A857">
        <v>17.12</v>
      </c>
      <c r="B857">
        <f>input_data!C859</f>
        <v>0</v>
      </c>
      <c r="C857">
        <f>input_data!D859</f>
        <v>0</v>
      </c>
    </row>
    <row r="858" spans="1:3" x14ac:dyDescent="0.15">
      <c r="A858">
        <v>17.14</v>
      </c>
      <c r="B858">
        <f>input_data!C860</f>
        <v>0</v>
      </c>
      <c r="C858">
        <f>input_data!D860</f>
        <v>0</v>
      </c>
    </row>
    <row r="859" spans="1:3" x14ac:dyDescent="0.15">
      <c r="A859">
        <v>17.16</v>
      </c>
      <c r="B859">
        <f>input_data!C861</f>
        <v>0</v>
      </c>
      <c r="C859">
        <f>input_data!D861</f>
        <v>0</v>
      </c>
    </row>
    <row r="860" spans="1:3" x14ac:dyDescent="0.15">
      <c r="A860">
        <v>17.18</v>
      </c>
      <c r="B860">
        <f>input_data!C862</f>
        <v>0</v>
      </c>
      <c r="C860">
        <f>input_data!D862</f>
        <v>0</v>
      </c>
    </row>
    <row r="861" spans="1:3" x14ac:dyDescent="0.15">
      <c r="A861">
        <v>17.2</v>
      </c>
      <c r="B861">
        <f>input_data!C863</f>
        <v>0</v>
      </c>
      <c r="C861">
        <f>input_data!D863</f>
        <v>0</v>
      </c>
    </row>
    <row r="862" spans="1:3" x14ac:dyDescent="0.15">
      <c r="A862">
        <v>17.22</v>
      </c>
      <c r="B862">
        <f>input_data!C864</f>
        <v>0</v>
      </c>
      <c r="C862">
        <f>input_data!D864</f>
        <v>0</v>
      </c>
    </row>
    <row r="863" spans="1:3" x14ac:dyDescent="0.15">
      <c r="A863">
        <v>17.239999999999998</v>
      </c>
      <c r="B863">
        <f>input_data!C865</f>
        <v>0</v>
      </c>
      <c r="C863">
        <f>input_data!D865</f>
        <v>0</v>
      </c>
    </row>
    <row r="864" spans="1:3" x14ac:dyDescent="0.15">
      <c r="A864">
        <v>17.260000000000002</v>
      </c>
      <c r="B864">
        <f>input_data!C866</f>
        <v>0</v>
      </c>
      <c r="C864">
        <f>input_data!D866</f>
        <v>0</v>
      </c>
    </row>
    <row r="865" spans="1:3" x14ac:dyDescent="0.15">
      <c r="A865">
        <v>17.28</v>
      </c>
      <c r="B865">
        <f>input_data!C867</f>
        <v>0</v>
      </c>
      <c r="C865">
        <f>input_data!D867</f>
        <v>0</v>
      </c>
    </row>
    <row r="866" spans="1:3" x14ac:dyDescent="0.15">
      <c r="A866">
        <v>17.3</v>
      </c>
      <c r="B866">
        <f>input_data!C868</f>
        <v>0</v>
      </c>
      <c r="C866">
        <f>input_data!D868</f>
        <v>0</v>
      </c>
    </row>
    <row r="867" spans="1:3" x14ac:dyDescent="0.15">
      <c r="A867">
        <v>17.32</v>
      </c>
      <c r="B867">
        <f>input_data!C869</f>
        <v>0</v>
      </c>
      <c r="C867">
        <f>input_data!D869</f>
        <v>0</v>
      </c>
    </row>
    <row r="868" spans="1:3" x14ac:dyDescent="0.15">
      <c r="A868">
        <v>17.34</v>
      </c>
      <c r="B868">
        <f>input_data!C870</f>
        <v>0</v>
      </c>
      <c r="C868">
        <f>input_data!D870</f>
        <v>0</v>
      </c>
    </row>
    <row r="869" spans="1:3" x14ac:dyDescent="0.15">
      <c r="A869">
        <v>17.36</v>
      </c>
      <c r="B869">
        <f>input_data!C871</f>
        <v>0</v>
      </c>
      <c r="C869">
        <f>input_data!D871</f>
        <v>0</v>
      </c>
    </row>
    <row r="870" spans="1:3" x14ac:dyDescent="0.15">
      <c r="A870">
        <v>17.38</v>
      </c>
      <c r="B870">
        <f>input_data!C872</f>
        <v>0</v>
      </c>
      <c r="C870">
        <f>input_data!D872</f>
        <v>0</v>
      </c>
    </row>
    <row r="871" spans="1:3" x14ac:dyDescent="0.15">
      <c r="A871">
        <v>17.399999999999999</v>
      </c>
      <c r="B871">
        <f>input_data!C873</f>
        <v>0</v>
      </c>
      <c r="C871">
        <f>input_data!D873</f>
        <v>0</v>
      </c>
    </row>
    <row r="872" spans="1:3" x14ac:dyDescent="0.15">
      <c r="A872">
        <v>17.420000000000002</v>
      </c>
      <c r="B872">
        <f>input_data!C874</f>
        <v>0</v>
      </c>
      <c r="C872">
        <f>input_data!D874</f>
        <v>0</v>
      </c>
    </row>
    <row r="873" spans="1:3" x14ac:dyDescent="0.15">
      <c r="A873">
        <v>17.440000000000001</v>
      </c>
      <c r="B873">
        <f>input_data!C875</f>
        <v>0</v>
      </c>
      <c r="C873">
        <f>input_data!D875</f>
        <v>0</v>
      </c>
    </row>
    <row r="874" spans="1:3" x14ac:dyDescent="0.15">
      <c r="A874">
        <v>17.46</v>
      </c>
      <c r="B874">
        <f>input_data!C876</f>
        <v>0</v>
      </c>
      <c r="C874">
        <f>input_data!D876</f>
        <v>0</v>
      </c>
    </row>
    <row r="875" spans="1:3" x14ac:dyDescent="0.15">
      <c r="A875">
        <v>17.48</v>
      </c>
      <c r="B875">
        <f>input_data!C877</f>
        <v>0</v>
      </c>
      <c r="C875">
        <f>input_data!D877</f>
        <v>0</v>
      </c>
    </row>
    <row r="876" spans="1:3" x14ac:dyDescent="0.15">
      <c r="A876">
        <v>17.5</v>
      </c>
      <c r="B876">
        <f>input_data!C878</f>
        <v>0</v>
      </c>
      <c r="C876">
        <f>input_data!D878</f>
        <v>0</v>
      </c>
    </row>
    <row r="877" spans="1:3" x14ac:dyDescent="0.15">
      <c r="A877">
        <v>17.52</v>
      </c>
      <c r="B877">
        <f>input_data!C879</f>
        <v>0</v>
      </c>
      <c r="C877">
        <f>input_data!D879</f>
        <v>0</v>
      </c>
    </row>
    <row r="878" spans="1:3" x14ac:dyDescent="0.15">
      <c r="A878">
        <v>17.54</v>
      </c>
      <c r="B878">
        <f>input_data!C880</f>
        <v>0</v>
      </c>
      <c r="C878">
        <f>input_data!D880</f>
        <v>0</v>
      </c>
    </row>
    <row r="879" spans="1:3" x14ac:dyDescent="0.15">
      <c r="A879">
        <v>17.559999999999999</v>
      </c>
      <c r="B879">
        <f>input_data!C881</f>
        <v>0</v>
      </c>
      <c r="C879">
        <f>input_data!D881</f>
        <v>0</v>
      </c>
    </row>
    <row r="880" spans="1:3" x14ac:dyDescent="0.15">
      <c r="A880">
        <v>17.579999999999998</v>
      </c>
      <c r="B880">
        <f>input_data!C882</f>
        <v>0</v>
      </c>
      <c r="C880">
        <f>input_data!D882</f>
        <v>0</v>
      </c>
    </row>
    <row r="881" spans="1:3" x14ac:dyDescent="0.15">
      <c r="A881">
        <v>17.600000000000001</v>
      </c>
      <c r="B881">
        <f>input_data!C883</f>
        <v>0</v>
      </c>
      <c r="C881">
        <f>input_data!D883</f>
        <v>0</v>
      </c>
    </row>
    <row r="882" spans="1:3" x14ac:dyDescent="0.15">
      <c r="A882">
        <v>17.62</v>
      </c>
      <c r="B882">
        <f>input_data!C884</f>
        <v>0</v>
      </c>
      <c r="C882">
        <f>input_data!D884</f>
        <v>0</v>
      </c>
    </row>
    <row r="883" spans="1:3" x14ac:dyDescent="0.15">
      <c r="A883">
        <v>17.64</v>
      </c>
      <c r="B883">
        <f>input_data!C885</f>
        <v>0</v>
      </c>
      <c r="C883">
        <f>input_data!D885</f>
        <v>0</v>
      </c>
    </row>
    <row r="884" spans="1:3" x14ac:dyDescent="0.15">
      <c r="A884">
        <v>17.66</v>
      </c>
      <c r="B884">
        <f>input_data!C886</f>
        <v>0</v>
      </c>
      <c r="C884">
        <f>input_data!D886</f>
        <v>0</v>
      </c>
    </row>
    <row r="885" spans="1:3" x14ac:dyDescent="0.15">
      <c r="A885">
        <v>17.68</v>
      </c>
      <c r="B885">
        <f>input_data!C887</f>
        <v>0</v>
      </c>
      <c r="C885">
        <f>input_data!D887</f>
        <v>0</v>
      </c>
    </row>
    <row r="886" spans="1:3" x14ac:dyDescent="0.15">
      <c r="A886">
        <v>17.7</v>
      </c>
      <c r="B886">
        <f>input_data!C888</f>
        <v>0</v>
      </c>
      <c r="C886">
        <f>input_data!D888</f>
        <v>0</v>
      </c>
    </row>
    <row r="887" spans="1:3" x14ac:dyDescent="0.15">
      <c r="A887">
        <v>17.72</v>
      </c>
      <c r="B887">
        <f>input_data!C889</f>
        <v>0</v>
      </c>
      <c r="C887">
        <f>input_data!D889</f>
        <v>0</v>
      </c>
    </row>
    <row r="888" spans="1:3" x14ac:dyDescent="0.15">
      <c r="A888">
        <v>17.739999999999998</v>
      </c>
      <c r="B888">
        <f>input_data!C890</f>
        <v>0</v>
      </c>
      <c r="C888">
        <f>input_data!D890</f>
        <v>0</v>
      </c>
    </row>
    <row r="889" spans="1:3" x14ac:dyDescent="0.15">
      <c r="A889">
        <v>17.760000000000002</v>
      </c>
      <c r="B889">
        <f>input_data!C891</f>
        <v>0</v>
      </c>
      <c r="C889">
        <f>input_data!D891</f>
        <v>0</v>
      </c>
    </row>
    <row r="890" spans="1:3" x14ac:dyDescent="0.15">
      <c r="A890">
        <v>17.78</v>
      </c>
      <c r="B890">
        <f>input_data!C892</f>
        <v>0</v>
      </c>
      <c r="C890">
        <f>input_data!D892</f>
        <v>0</v>
      </c>
    </row>
    <row r="891" spans="1:3" x14ac:dyDescent="0.15">
      <c r="A891">
        <v>17.8</v>
      </c>
      <c r="B891">
        <f>input_data!C893</f>
        <v>0</v>
      </c>
      <c r="C891">
        <f>input_data!D893</f>
        <v>0</v>
      </c>
    </row>
    <row r="892" spans="1:3" x14ac:dyDescent="0.15">
      <c r="A892">
        <v>17.82</v>
      </c>
      <c r="B892">
        <f>input_data!C894</f>
        <v>0</v>
      </c>
      <c r="C892">
        <f>input_data!D894</f>
        <v>0</v>
      </c>
    </row>
    <row r="893" spans="1:3" x14ac:dyDescent="0.15">
      <c r="A893">
        <v>17.84</v>
      </c>
      <c r="B893">
        <f>input_data!C895</f>
        <v>0</v>
      </c>
      <c r="C893">
        <f>input_data!D895</f>
        <v>0</v>
      </c>
    </row>
    <row r="894" spans="1:3" x14ac:dyDescent="0.15">
      <c r="A894">
        <v>17.86</v>
      </c>
      <c r="B894">
        <f>input_data!C896</f>
        <v>0</v>
      </c>
      <c r="C894">
        <f>input_data!D896</f>
        <v>0</v>
      </c>
    </row>
    <row r="895" spans="1:3" x14ac:dyDescent="0.15">
      <c r="A895">
        <v>17.88</v>
      </c>
      <c r="B895">
        <f>input_data!C897</f>
        <v>0</v>
      </c>
      <c r="C895">
        <f>input_data!D897</f>
        <v>0</v>
      </c>
    </row>
    <row r="896" spans="1:3" x14ac:dyDescent="0.15">
      <c r="A896">
        <v>17.899999999999999</v>
      </c>
      <c r="B896">
        <f>input_data!C898</f>
        <v>0</v>
      </c>
      <c r="C896">
        <f>input_data!D898</f>
        <v>0</v>
      </c>
    </row>
    <row r="897" spans="1:3" x14ac:dyDescent="0.15">
      <c r="A897">
        <v>17.920000000000002</v>
      </c>
      <c r="B897">
        <f>input_data!C899</f>
        <v>0</v>
      </c>
      <c r="C897">
        <f>input_data!D899</f>
        <v>0</v>
      </c>
    </row>
    <row r="898" spans="1:3" x14ac:dyDescent="0.15">
      <c r="A898">
        <v>17.940000000000001</v>
      </c>
      <c r="B898">
        <f>input_data!C900</f>
        <v>0</v>
      </c>
      <c r="C898">
        <f>input_data!D900</f>
        <v>0</v>
      </c>
    </row>
    <row r="899" spans="1:3" x14ac:dyDescent="0.15">
      <c r="A899">
        <v>17.96</v>
      </c>
      <c r="B899">
        <f>input_data!C901</f>
        <v>0</v>
      </c>
      <c r="C899">
        <f>input_data!D901</f>
        <v>0</v>
      </c>
    </row>
    <row r="900" spans="1:3" x14ac:dyDescent="0.15">
      <c r="A900">
        <v>17.98</v>
      </c>
      <c r="B900">
        <f>input_data!C902</f>
        <v>0</v>
      </c>
      <c r="C900">
        <f>input_data!D902</f>
        <v>0</v>
      </c>
    </row>
    <row r="901" spans="1:3" x14ac:dyDescent="0.15">
      <c r="A901">
        <v>18</v>
      </c>
      <c r="B901">
        <f>input_data!C903</f>
        <v>0</v>
      </c>
      <c r="C901">
        <f>input_data!D903</f>
        <v>0</v>
      </c>
    </row>
    <row r="902" spans="1:3" x14ac:dyDescent="0.15">
      <c r="A902">
        <v>18.02</v>
      </c>
      <c r="B902">
        <f>input_data!C904</f>
        <v>0</v>
      </c>
      <c r="C902">
        <f>input_data!D904</f>
        <v>0</v>
      </c>
    </row>
    <row r="903" spans="1:3" x14ac:dyDescent="0.15">
      <c r="A903">
        <v>18.04</v>
      </c>
      <c r="B903">
        <f>input_data!C905</f>
        <v>0</v>
      </c>
      <c r="C903">
        <f>input_data!D905</f>
        <v>0</v>
      </c>
    </row>
    <row r="904" spans="1:3" x14ac:dyDescent="0.15">
      <c r="A904">
        <v>18.059999999999999</v>
      </c>
      <c r="B904">
        <f>input_data!C906</f>
        <v>0</v>
      </c>
      <c r="C904">
        <f>input_data!D906</f>
        <v>0</v>
      </c>
    </row>
    <row r="905" spans="1:3" x14ac:dyDescent="0.15">
      <c r="A905">
        <v>18.079999999999998</v>
      </c>
      <c r="B905">
        <f>input_data!C907</f>
        <v>0</v>
      </c>
      <c r="C905">
        <f>input_data!D907</f>
        <v>0</v>
      </c>
    </row>
    <row r="906" spans="1:3" x14ac:dyDescent="0.15">
      <c r="A906">
        <v>18.100000000000001</v>
      </c>
      <c r="B906">
        <f>input_data!C908</f>
        <v>0</v>
      </c>
      <c r="C906">
        <f>input_data!D908</f>
        <v>0</v>
      </c>
    </row>
    <row r="907" spans="1:3" x14ac:dyDescent="0.15">
      <c r="A907">
        <v>18.12</v>
      </c>
      <c r="B907">
        <f>input_data!C909</f>
        <v>0</v>
      </c>
      <c r="C907">
        <f>input_data!D909</f>
        <v>0</v>
      </c>
    </row>
    <row r="908" spans="1:3" x14ac:dyDescent="0.15">
      <c r="A908">
        <v>18.14</v>
      </c>
      <c r="B908">
        <f>input_data!C910</f>
        <v>0</v>
      </c>
      <c r="C908">
        <f>input_data!D910</f>
        <v>0</v>
      </c>
    </row>
    <row r="909" spans="1:3" x14ac:dyDescent="0.15">
      <c r="A909">
        <v>18.16</v>
      </c>
      <c r="B909">
        <f>input_data!C911</f>
        <v>0</v>
      </c>
      <c r="C909">
        <f>input_data!D911</f>
        <v>0</v>
      </c>
    </row>
    <row r="910" spans="1:3" x14ac:dyDescent="0.15">
      <c r="A910">
        <v>18.18</v>
      </c>
      <c r="B910">
        <f>input_data!C912</f>
        <v>0</v>
      </c>
      <c r="C910">
        <f>input_data!D912</f>
        <v>0</v>
      </c>
    </row>
    <row r="911" spans="1:3" x14ac:dyDescent="0.15">
      <c r="A911">
        <v>18.2</v>
      </c>
      <c r="B911">
        <f>input_data!C913</f>
        <v>0</v>
      </c>
      <c r="C911">
        <f>input_data!D913</f>
        <v>0</v>
      </c>
    </row>
    <row r="912" spans="1:3" x14ac:dyDescent="0.15">
      <c r="A912">
        <v>18.22</v>
      </c>
      <c r="B912">
        <f>input_data!C914</f>
        <v>0</v>
      </c>
      <c r="C912">
        <f>input_data!D914</f>
        <v>0</v>
      </c>
    </row>
    <row r="913" spans="1:3" x14ac:dyDescent="0.15">
      <c r="A913">
        <v>18.239999999999998</v>
      </c>
      <c r="B913">
        <f>input_data!C915</f>
        <v>0</v>
      </c>
      <c r="C913">
        <f>input_data!D915</f>
        <v>0</v>
      </c>
    </row>
    <row r="914" spans="1:3" x14ac:dyDescent="0.15">
      <c r="A914">
        <v>18.260000000000002</v>
      </c>
      <c r="B914">
        <f>input_data!C916</f>
        <v>0</v>
      </c>
      <c r="C914">
        <f>input_data!D916</f>
        <v>0</v>
      </c>
    </row>
    <row r="915" spans="1:3" x14ac:dyDescent="0.15">
      <c r="A915">
        <v>18.28</v>
      </c>
      <c r="B915">
        <f>input_data!C917</f>
        <v>0</v>
      </c>
      <c r="C915">
        <f>input_data!D917</f>
        <v>0</v>
      </c>
    </row>
    <row r="916" spans="1:3" x14ac:dyDescent="0.15">
      <c r="A916">
        <v>18.3</v>
      </c>
      <c r="B916">
        <f>input_data!C918</f>
        <v>0</v>
      </c>
      <c r="C916">
        <f>input_data!D918</f>
        <v>0</v>
      </c>
    </row>
    <row r="917" spans="1:3" x14ac:dyDescent="0.15">
      <c r="A917">
        <v>18.32</v>
      </c>
      <c r="B917">
        <f>input_data!C919</f>
        <v>0</v>
      </c>
      <c r="C917">
        <f>input_data!D919</f>
        <v>0</v>
      </c>
    </row>
    <row r="918" spans="1:3" x14ac:dyDescent="0.15">
      <c r="A918">
        <v>18.34</v>
      </c>
      <c r="B918">
        <f>input_data!C920</f>
        <v>0</v>
      </c>
      <c r="C918">
        <f>input_data!D920</f>
        <v>0</v>
      </c>
    </row>
    <row r="919" spans="1:3" x14ac:dyDescent="0.15">
      <c r="A919">
        <v>18.36</v>
      </c>
      <c r="B919">
        <f>input_data!C921</f>
        <v>0</v>
      </c>
      <c r="C919">
        <f>input_data!D921</f>
        <v>0</v>
      </c>
    </row>
    <row r="920" spans="1:3" x14ac:dyDescent="0.15">
      <c r="A920">
        <v>18.38</v>
      </c>
      <c r="B920">
        <f>input_data!C922</f>
        <v>0</v>
      </c>
      <c r="C920">
        <f>input_data!D922</f>
        <v>0</v>
      </c>
    </row>
    <row r="921" spans="1:3" x14ac:dyDescent="0.15">
      <c r="A921">
        <v>18.399999999999999</v>
      </c>
      <c r="B921">
        <f>input_data!C923</f>
        <v>0</v>
      </c>
      <c r="C921">
        <f>input_data!D923</f>
        <v>0</v>
      </c>
    </row>
    <row r="922" spans="1:3" x14ac:dyDescent="0.15">
      <c r="A922">
        <v>18.420000000000002</v>
      </c>
      <c r="B922">
        <f>input_data!C924</f>
        <v>0</v>
      </c>
      <c r="C922">
        <f>input_data!D924</f>
        <v>0</v>
      </c>
    </row>
    <row r="923" spans="1:3" x14ac:dyDescent="0.15">
      <c r="A923">
        <v>18.440000000000001</v>
      </c>
      <c r="B923">
        <f>input_data!C925</f>
        <v>0</v>
      </c>
      <c r="C923">
        <f>input_data!D925</f>
        <v>0</v>
      </c>
    </row>
    <row r="924" spans="1:3" x14ac:dyDescent="0.15">
      <c r="A924">
        <v>18.46</v>
      </c>
      <c r="B924">
        <f>input_data!C926</f>
        <v>0</v>
      </c>
      <c r="C924">
        <f>input_data!D926</f>
        <v>0</v>
      </c>
    </row>
    <row r="925" spans="1:3" x14ac:dyDescent="0.15">
      <c r="A925">
        <v>18.48</v>
      </c>
      <c r="B925">
        <f>input_data!C927</f>
        <v>0</v>
      </c>
      <c r="C925">
        <f>input_data!D927</f>
        <v>0</v>
      </c>
    </row>
    <row r="926" spans="1:3" x14ac:dyDescent="0.15">
      <c r="A926">
        <v>18.5</v>
      </c>
      <c r="B926">
        <f>input_data!C928</f>
        <v>0</v>
      </c>
      <c r="C926">
        <f>input_data!D928</f>
        <v>0</v>
      </c>
    </row>
    <row r="927" spans="1:3" x14ac:dyDescent="0.15">
      <c r="A927">
        <v>18.52</v>
      </c>
      <c r="B927">
        <f>input_data!C929</f>
        <v>0</v>
      </c>
      <c r="C927">
        <f>input_data!D929</f>
        <v>0</v>
      </c>
    </row>
    <row r="928" spans="1:3" x14ac:dyDescent="0.15">
      <c r="A928">
        <v>18.54</v>
      </c>
      <c r="B928">
        <f>input_data!C930</f>
        <v>0</v>
      </c>
      <c r="C928">
        <f>input_data!D930</f>
        <v>0</v>
      </c>
    </row>
    <row r="929" spans="1:3" x14ac:dyDescent="0.15">
      <c r="A929">
        <v>18.559999999999999</v>
      </c>
      <c r="B929">
        <f>input_data!C931</f>
        <v>0</v>
      </c>
      <c r="C929">
        <f>input_data!D931</f>
        <v>0</v>
      </c>
    </row>
    <row r="930" spans="1:3" x14ac:dyDescent="0.15">
      <c r="A930">
        <v>18.579999999999998</v>
      </c>
      <c r="B930">
        <f>input_data!C932</f>
        <v>0</v>
      </c>
      <c r="C930">
        <f>input_data!D932</f>
        <v>0</v>
      </c>
    </row>
    <row r="931" spans="1:3" x14ac:dyDescent="0.15">
      <c r="A931">
        <v>18.600000000000001</v>
      </c>
      <c r="B931">
        <f>input_data!C933</f>
        <v>0</v>
      </c>
      <c r="C931">
        <f>input_data!D933</f>
        <v>0</v>
      </c>
    </row>
    <row r="932" spans="1:3" x14ac:dyDescent="0.15">
      <c r="A932">
        <v>18.62</v>
      </c>
      <c r="B932">
        <f>input_data!C934</f>
        <v>0</v>
      </c>
      <c r="C932">
        <f>input_data!D934</f>
        <v>0</v>
      </c>
    </row>
    <row r="933" spans="1:3" x14ac:dyDescent="0.15">
      <c r="A933">
        <v>18.64</v>
      </c>
      <c r="B933">
        <f>input_data!C935</f>
        <v>0</v>
      </c>
      <c r="C933">
        <f>input_data!D935</f>
        <v>0</v>
      </c>
    </row>
    <row r="934" spans="1:3" x14ac:dyDescent="0.15">
      <c r="A934">
        <v>18.66</v>
      </c>
      <c r="B934">
        <f>input_data!C936</f>
        <v>0</v>
      </c>
      <c r="C934">
        <f>input_data!D936</f>
        <v>0</v>
      </c>
    </row>
    <row r="935" spans="1:3" x14ac:dyDescent="0.15">
      <c r="A935">
        <v>18.68</v>
      </c>
      <c r="B935">
        <f>input_data!C937</f>
        <v>0</v>
      </c>
      <c r="C935">
        <f>input_data!D937</f>
        <v>0</v>
      </c>
    </row>
    <row r="936" spans="1:3" x14ac:dyDescent="0.15">
      <c r="A936">
        <v>18.7</v>
      </c>
      <c r="B936">
        <f>input_data!C938</f>
        <v>0</v>
      </c>
      <c r="C936">
        <f>input_data!D938</f>
        <v>0</v>
      </c>
    </row>
    <row r="937" spans="1:3" x14ac:dyDescent="0.15">
      <c r="A937">
        <v>18.72</v>
      </c>
      <c r="B937">
        <f>input_data!C939</f>
        <v>0</v>
      </c>
      <c r="C937">
        <f>input_data!D939</f>
        <v>0</v>
      </c>
    </row>
    <row r="938" spans="1:3" x14ac:dyDescent="0.15">
      <c r="A938">
        <v>18.739999999999998</v>
      </c>
      <c r="B938">
        <f>input_data!C940</f>
        <v>0</v>
      </c>
      <c r="C938">
        <f>input_data!D940</f>
        <v>0</v>
      </c>
    </row>
    <row r="939" spans="1:3" x14ac:dyDescent="0.15">
      <c r="A939">
        <v>18.760000000000002</v>
      </c>
      <c r="B939">
        <f>input_data!C941</f>
        <v>0</v>
      </c>
      <c r="C939">
        <f>input_data!D941</f>
        <v>0</v>
      </c>
    </row>
    <row r="940" spans="1:3" x14ac:dyDescent="0.15">
      <c r="A940">
        <v>18.78</v>
      </c>
      <c r="B940">
        <f>input_data!C942</f>
        <v>0</v>
      </c>
      <c r="C940">
        <f>input_data!D942</f>
        <v>0</v>
      </c>
    </row>
    <row r="941" spans="1:3" x14ac:dyDescent="0.15">
      <c r="A941">
        <v>18.8</v>
      </c>
      <c r="B941">
        <f>input_data!C943</f>
        <v>0</v>
      </c>
      <c r="C941">
        <f>input_data!D943</f>
        <v>0</v>
      </c>
    </row>
    <row r="942" spans="1:3" x14ac:dyDescent="0.15">
      <c r="A942">
        <v>18.82</v>
      </c>
      <c r="B942">
        <f>input_data!C944</f>
        <v>0</v>
      </c>
      <c r="C942">
        <f>input_data!D944</f>
        <v>0</v>
      </c>
    </row>
    <row r="943" spans="1:3" x14ac:dyDescent="0.15">
      <c r="A943">
        <v>18.84</v>
      </c>
      <c r="B943">
        <f>input_data!C945</f>
        <v>0</v>
      </c>
      <c r="C943">
        <f>input_data!D945</f>
        <v>0</v>
      </c>
    </row>
    <row r="944" spans="1:3" x14ac:dyDescent="0.15">
      <c r="A944">
        <v>18.86</v>
      </c>
      <c r="B944">
        <f>input_data!C946</f>
        <v>0</v>
      </c>
      <c r="C944">
        <f>input_data!D946</f>
        <v>0</v>
      </c>
    </row>
    <row r="945" spans="1:3" x14ac:dyDescent="0.15">
      <c r="A945">
        <v>18.88</v>
      </c>
      <c r="B945">
        <f>input_data!C947</f>
        <v>0</v>
      </c>
      <c r="C945">
        <f>input_data!D947</f>
        <v>0</v>
      </c>
    </row>
    <row r="946" spans="1:3" x14ac:dyDescent="0.15">
      <c r="A946">
        <v>18.899999999999999</v>
      </c>
      <c r="B946">
        <f>input_data!C948</f>
        <v>0</v>
      </c>
      <c r="C946">
        <f>input_data!D948</f>
        <v>0</v>
      </c>
    </row>
    <row r="947" spans="1:3" x14ac:dyDescent="0.15">
      <c r="A947">
        <v>18.920000000000002</v>
      </c>
      <c r="B947">
        <f>input_data!C949</f>
        <v>0</v>
      </c>
      <c r="C947">
        <f>input_data!D949</f>
        <v>0</v>
      </c>
    </row>
    <row r="948" spans="1:3" x14ac:dyDescent="0.15">
      <c r="A948">
        <v>18.940000000000001</v>
      </c>
      <c r="B948">
        <f>input_data!C950</f>
        <v>0</v>
      </c>
      <c r="C948">
        <f>input_data!D950</f>
        <v>0</v>
      </c>
    </row>
    <row r="949" spans="1:3" x14ac:dyDescent="0.15">
      <c r="A949">
        <v>18.96</v>
      </c>
      <c r="B949">
        <f>input_data!C951</f>
        <v>0</v>
      </c>
      <c r="C949">
        <f>input_data!D951</f>
        <v>0</v>
      </c>
    </row>
    <row r="950" spans="1:3" x14ac:dyDescent="0.15">
      <c r="A950">
        <v>18.98</v>
      </c>
      <c r="B950">
        <f>input_data!C952</f>
        <v>0</v>
      </c>
      <c r="C950">
        <f>input_data!D952</f>
        <v>0</v>
      </c>
    </row>
    <row r="951" spans="1:3" x14ac:dyDescent="0.15">
      <c r="A951">
        <v>19</v>
      </c>
      <c r="B951">
        <f>input_data!C953</f>
        <v>0</v>
      </c>
      <c r="C951">
        <f>input_data!D953</f>
        <v>0</v>
      </c>
    </row>
    <row r="952" spans="1:3" x14ac:dyDescent="0.15">
      <c r="A952">
        <v>19.02</v>
      </c>
      <c r="B952">
        <f>input_data!C954</f>
        <v>0</v>
      </c>
      <c r="C952">
        <f>input_data!D954</f>
        <v>0</v>
      </c>
    </row>
    <row r="953" spans="1:3" x14ac:dyDescent="0.15">
      <c r="A953">
        <v>19.04</v>
      </c>
      <c r="B953">
        <f>input_data!C955</f>
        <v>0</v>
      </c>
      <c r="C953">
        <f>input_data!D955</f>
        <v>0</v>
      </c>
    </row>
    <row r="954" spans="1:3" x14ac:dyDescent="0.15">
      <c r="A954">
        <v>19.059999999999999</v>
      </c>
      <c r="B954">
        <f>input_data!C956</f>
        <v>0</v>
      </c>
      <c r="C954">
        <f>input_data!D956</f>
        <v>0</v>
      </c>
    </row>
    <row r="955" spans="1:3" x14ac:dyDescent="0.15">
      <c r="A955">
        <v>19.079999999999998</v>
      </c>
      <c r="B955">
        <f>input_data!C957</f>
        <v>0</v>
      </c>
      <c r="C955">
        <f>input_data!D957</f>
        <v>0</v>
      </c>
    </row>
    <row r="956" spans="1:3" x14ac:dyDescent="0.15">
      <c r="A956">
        <v>19.100000000000001</v>
      </c>
      <c r="B956">
        <f>input_data!C958</f>
        <v>0</v>
      </c>
      <c r="C956">
        <f>input_data!D958</f>
        <v>0</v>
      </c>
    </row>
    <row r="957" spans="1:3" x14ac:dyDescent="0.15">
      <c r="A957">
        <v>19.12</v>
      </c>
      <c r="B957">
        <f>input_data!C959</f>
        <v>0</v>
      </c>
      <c r="C957">
        <f>input_data!D959</f>
        <v>0</v>
      </c>
    </row>
    <row r="958" spans="1:3" x14ac:dyDescent="0.15">
      <c r="A958">
        <v>19.14</v>
      </c>
      <c r="B958">
        <f>input_data!C960</f>
        <v>0</v>
      </c>
      <c r="C958">
        <f>input_data!D960</f>
        <v>0</v>
      </c>
    </row>
    <row r="959" spans="1:3" x14ac:dyDescent="0.15">
      <c r="A959">
        <v>19.16</v>
      </c>
      <c r="B959">
        <f>input_data!C961</f>
        <v>0</v>
      </c>
      <c r="C959">
        <f>input_data!D961</f>
        <v>0</v>
      </c>
    </row>
    <row r="960" spans="1:3" x14ac:dyDescent="0.15">
      <c r="A960">
        <v>19.18</v>
      </c>
      <c r="B960">
        <f>input_data!C962</f>
        <v>0</v>
      </c>
      <c r="C960">
        <f>input_data!D962</f>
        <v>0</v>
      </c>
    </row>
    <row r="961" spans="1:3" x14ac:dyDescent="0.15">
      <c r="A961">
        <v>19.2</v>
      </c>
      <c r="B961">
        <f>input_data!C963</f>
        <v>0</v>
      </c>
      <c r="C961">
        <f>input_data!D963</f>
        <v>0</v>
      </c>
    </row>
    <row r="962" spans="1:3" x14ac:dyDescent="0.15">
      <c r="A962">
        <v>19.22</v>
      </c>
      <c r="B962">
        <f>input_data!C964</f>
        <v>0</v>
      </c>
      <c r="C962">
        <f>input_data!D964</f>
        <v>0</v>
      </c>
    </row>
    <row r="963" spans="1:3" x14ac:dyDescent="0.15">
      <c r="A963">
        <v>19.239999999999998</v>
      </c>
      <c r="B963">
        <f>input_data!C965</f>
        <v>0</v>
      </c>
      <c r="C963">
        <f>input_data!D965</f>
        <v>0</v>
      </c>
    </row>
    <row r="964" spans="1:3" x14ac:dyDescent="0.15">
      <c r="A964">
        <v>19.260000000000002</v>
      </c>
      <c r="B964">
        <f>input_data!C966</f>
        <v>0</v>
      </c>
      <c r="C964">
        <f>input_data!D966</f>
        <v>0</v>
      </c>
    </row>
    <row r="965" spans="1:3" x14ac:dyDescent="0.15">
      <c r="A965">
        <v>19.28</v>
      </c>
      <c r="B965">
        <f>input_data!C967</f>
        <v>0</v>
      </c>
      <c r="C965">
        <f>input_data!D967</f>
        <v>0</v>
      </c>
    </row>
    <row r="966" spans="1:3" x14ac:dyDescent="0.15">
      <c r="A966">
        <v>19.3</v>
      </c>
      <c r="B966">
        <f>input_data!C968</f>
        <v>0</v>
      </c>
      <c r="C966">
        <f>input_data!D968</f>
        <v>0</v>
      </c>
    </row>
    <row r="967" spans="1:3" x14ac:dyDescent="0.15">
      <c r="A967">
        <v>19.32</v>
      </c>
      <c r="B967">
        <f>input_data!C969</f>
        <v>0</v>
      </c>
      <c r="C967">
        <f>input_data!D969</f>
        <v>0</v>
      </c>
    </row>
    <row r="968" spans="1:3" x14ac:dyDescent="0.15">
      <c r="A968">
        <v>19.34</v>
      </c>
      <c r="B968">
        <f>input_data!C970</f>
        <v>0</v>
      </c>
      <c r="C968">
        <f>input_data!D970</f>
        <v>0</v>
      </c>
    </row>
    <row r="969" spans="1:3" x14ac:dyDescent="0.15">
      <c r="A969">
        <v>19.36</v>
      </c>
      <c r="B969">
        <f>input_data!C971</f>
        <v>0</v>
      </c>
      <c r="C969">
        <f>input_data!D971</f>
        <v>0</v>
      </c>
    </row>
    <row r="970" spans="1:3" x14ac:dyDescent="0.15">
      <c r="A970">
        <v>19.38</v>
      </c>
      <c r="B970">
        <f>input_data!C972</f>
        <v>0</v>
      </c>
      <c r="C970">
        <f>input_data!D972</f>
        <v>0</v>
      </c>
    </row>
    <row r="971" spans="1:3" x14ac:dyDescent="0.15">
      <c r="A971">
        <v>19.399999999999999</v>
      </c>
      <c r="B971">
        <f>input_data!C973</f>
        <v>0</v>
      </c>
      <c r="C971">
        <f>input_data!D973</f>
        <v>0</v>
      </c>
    </row>
    <row r="972" spans="1:3" x14ac:dyDescent="0.15">
      <c r="A972">
        <v>19.420000000000002</v>
      </c>
      <c r="B972">
        <f>input_data!C974</f>
        <v>0</v>
      </c>
      <c r="C972">
        <f>input_data!D974</f>
        <v>0</v>
      </c>
    </row>
    <row r="973" spans="1:3" x14ac:dyDescent="0.15">
      <c r="A973">
        <v>19.440000000000001</v>
      </c>
      <c r="B973">
        <f>input_data!C975</f>
        <v>0</v>
      </c>
      <c r="C973">
        <f>input_data!D975</f>
        <v>0</v>
      </c>
    </row>
    <row r="974" spans="1:3" x14ac:dyDescent="0.15">
      <c r="A974">
        <v>19.46</v>
      </c>
      <c r="B974">
        <f>input_data!C976</f>
        <v>0</v>
      </c>
      <c r="C974">
        <f>input_data!D976</f>
        <v>0</v>
      </c>
    </row>
    <row r="975" spans="1:3" x14ac:dyDescent="0.15">
      <c r="A975">
        <v>19.48</v>
      </c>
      <c r="B975">
        <f>input_data!C977</f>
        <v>0</v>
      </c>
      <c r="C975">
        <f>input_data!D977</f>
        <v>0</v>
      </c>
    </row>
    <row r="976" spans="1:3" x14ac:dyDescent="0.15">
      <c r="A976">
        <v>19.5</v>
      </c>
      <c r="B976">
        <f>input_data!C978</f>
        <v>0</v>
      </c>
      <c r="C976">
        <f>input_data!D978</f>
        <v>0</v>
      </c>
    </row>
    <row r="977" spans="1:3" x14ac:dyDescent="0.15">
      <c r="A977">
        <v>19.52</v>
      </c>
      <c r="B977">
        <f>input_data!C979</f>
        <v>0</v>
      </c>
      <c r="C977">
        <f>input_data!D979</f>
        <v>0</v>
      </c>
    </row>
    <row r="978" spans="1:3" x14ac:dyDescent="0.15">
      <c r="A978">
        <v>19.54</v>
      </c>
      <c r="B978">
        <f>input_data!C980</f>
        <v>0</v>
      </c>
      <c r="C978">
        <f>input_data!D980</f>
        <v>0</v>
      </c>
    </row>
    <row r="979" spans="1:3" x14ac:dyDescent="0.15">
      <c r="A979">
        <v>19.559999999999999</v>
      </c>
      <c r="B979">
        <f>input_data!C981</f>
        <v>0</v>
      </c>
      <c r="C979">
        <f>input_data!D981</f>
        <v>0</v>
      </c>
    </row>
    <row r="980" spans="1:3" x14ac:dyDescent="0.15">
      <c r="A980">
        <v>19.579999999999998</v>
      </c>
      <c r="B980">
        <f>input_data!C982</f>
        <v>0</v>
      </c>
      <c r="C980">
        <f>input_data!D982</f>
        <v>0</v>
      </c>
    </row>
    <row r="981" spans="1:3" x14ac:dyDescent="0.15">
      <c r="A981">
        <v>19.600000000000001</v>
      </c>
      <c r="B981">
        <f>input_data!C983</f>
        <v>0</v>
      </c>
      <c r="C981">
        <f>input_data!D983</f>
        <v>0</v>
      </c>
    </row>
    <row r="982" spans="1:3" x14ac:dyDescent="0.15">
      <c r="A982">
        <v>19.62</v>
      </c>
      <c r="B982">
        <f>input_data!C984</f>
        <v>0</v>
      </c>
      <c r="C982">
        <f>input_data!D984</f>
        <v>0</v>
      </c>
    </row>
    <row r="983" spans="1:3" x14ac:dyDescent="0.15">
      <c r="A983">
        <v>19.64</v>
      </c>
      <c r="B983">
        <f>input_data!C985</f>
        <v>0</v>
      </c>
      <c r="C983">
        <f>input_data!D985</f>
        <v>0</v>
      </c>
    </row>
    <row r="984" spans="1:3" x14ac:dyDescent="0.15">
      <c r="A984">
        <v>19.66</v>
      </c>
      <c r="B984">
        <f>input_data!C986</f>
        <v>0</v>
      </c>
      <c r="C984">
        <f>input_data!D986</f>
        <v>0</v>
      </c>
    </row>
    <row r="985" spans="1:3" x14ac:dyDescent="0.15">
      <c r="A985">
        <v>19.68</v>
      </c>
      <c r="B985">
        <f>input_data!C987</f>
        <v>0</v>
      </c>
      <c r="C985">
        <f>input_data!D987</f>
        <v>0</v>
      </c>
    </row>
    <row r="986" spans="1:3" x14ac:dyDescent="0.15">
      <c r="A986">
        <v>19.7</v>
      </c>
      <c r="B986">
        <f>input_data!C988</f>
        <v>0</v>
      </c>
      <c r="C986">
        <f>input_data!D988</f>
        <v>0</v>
      </c>
    </row>
    <row r="987" spans="1:3" x14ac:dyDescent="0.15">
      <c r="A987">
        <v>19.72</v>
      </c>
      <c r="B987">
        <f>input_data!C989</f>
        <v>0</v>
      </c>
      <c r="C987">
        <f>input_data!D989</f>
        <v>0</v>
      </c>
    </row>
    <row r="988" spans="1:3" x14ac:dyDescent="0.15">
      <c r="A988">
        <v>19.739999999999998</v>
      </c>
      <c r="B988">
        <f>input_data!C990</f>
        <v>0</v>
      </c>
      <c r="C988">
        <f>input_data!D990</f>
        <v>0</v>
      </c>
    </row>
    <row r="989" spans="1:3" x14ac:dyDescent="0.15">
      <c r="A989">
        <v>19.760000000000002</v>
      </c>
      <c r="B989">
        <f>input_data!C991</f>
        <v>0</v>
      </c>
      <c r="C989">
        <f>input_data!D991</f>
        <v>0</v>
      </c>
    </row>
    <row r="990" spans="1:3" x14ac:dyDescent="0.15">
      <c r="A990">
        <v>19.78</v>
      </c>
      <c r="B990">
        <f>input_data!C992</f>
        <v>0</v>
      </c>
      <c r="C990">
        <f>input_data!D992</f>
        <v>0</v>
      </c>
    </row>
    <row r="991" spans="1:3" x14ac:dyDescent="0.15">
      <c r="A991">
        <v>19.8</v>
      </c>
      <c r="B991">
        <f>input_data!C993</f>
        <v>0</v>
      </c>
      <c r="C991">
        <f>input_data!D993</f>
        <v>0</v>
      </c>
    </row>
    <row r="992" spans="1:3" x14ac:dyDescent="0.15">
      <c r="A992">
        <v>19.82</v>
      </c>
      <c r="B992">
        <f>input_data!C994</f>
        <v>0</v>
      </c>
      <c r="C992">
        <f>input_data!D994</f>
        <v>0</v>
      </c>
    </row>
    <row r="993" spans="1:3" x14ac:dyDescent="0.15">
      <c r="A993">
        <v>19.84</v>
      </c>
      <c r="B993">
        <f>input_data!C995</f>
        <v>0</v>
      </c>
      <c r="C993">
        <f>input_data!D995</f>
        <v>0</v>
      </c>
    </row>
    <row r="994" spans="1:3" x14ac:dyDescent="0.15">
      <c r="A994">
        <v>19.86</v>
      </c>
      <c r="B994">
        <f>input_data!C996</f>
        <v>0</v>
      </c>
      <c r="C994">
        <f>input_data!D996</f>
        <v>0</v>
      </c>
    </row>
    <row r="995" spans="1:3" x14ac:dyDescent="0.15">
      <c r="A995">
        <v>19.88</v>
      </c>
      <c r="B995">
        <f>input_data!C997</f>
        <v>0</v>
      </c>
      <c r="C995">
        <f>input_data!D997</f>
        <v>0</v>
      </c>
    </row>
    <row r="996" spans="1:3" x14ac:dyDescent="0.15">
      <c r="A996">
        <v>19.899999999999999</v>
      </c>
      <c r="B996">
        <f>input_data!C998</f>
        <v>0</v>
      </c>
      <c r="C996">
        <f>input_data!D998</f>
        <v>0</v>
      </c>
    </row>
    <row r="997" spans="1:3" x14ac:dyDescent="0.15">
      <c r="A997">
        <v>19.920000000000002</v>
      </c>
      <c r="B997">
        <f>input_data!C999</f>
        <v>0</v>
      </c>
      <c r="C997">
        <f>input_data!D999</f>
        <v>0</v>
      </c>
    </row>
    <row r="998" spans="1:3" x14ac:dyDescent="0.15">
      <c r="A998">
        <v>19.940000000000001</v>
      </c>
      <c r="B998">
        <f>input_data!C1000</f>
        <v>0</v>
      </c>
      <c r="C998">
        <f>input_data!D1000</f>
        <v>0</v>
      </c>
    </row>
    <row r="999" spans="1:3" x14ac:dyDescent="0.15">
      <c r="A999">
        <v>19.96</v>
      </c>
      <c r="B999">
        <f>input_data!C1001</f>
        <v>0</v>
      </c>
      <c r="C999">
        <f>input_data!D1001</f>
        <v>0</v>
      </c>
    </row>
    <row r="1000" spans="1:3" x14ac:dyDescent="0.15">
      <c r="A1000">
        <v>19.98</v>
      </c>
      <c r="B1000">
        <f>input_data!C1002</f>
        <v>0</v>
      </c>
      <c r="C1000">
        <f>input_data!D1002</f>
        <v>0</v>
      </c>
    </row>
    <row r="1001" spans="1:3" x14ac:dyDescent="0.15">
      <c r="A1001">
        <v>20</v>
      </c>
      <c r="B1001">
        <f>input_data!C1003</f>
        <v>0</v>
      </c>
      <c r="C1001">
        <f>input_data!D1003</f>
        <v>0</v>
      </c>
    </row>
  </sheetData>
  <phoneticPr fontId="1"/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諸条件</vt:lpstr>
      <vt:lpstr>双曲線関数，孤立波形算定</vt:lpstr>
      <vt:lpstr>input_data</vt:lpstr>
      <vt:lpstr>output_data</vt:lpstr>
      <vt:lpstr>a.dat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sakunaka</dc:creator>
  <cp:lastModifiedBy>HP</cp:lastModifiedBy>
  <dcterms:created xsi:type="dcterms:W3CDTF">2012-11-05T04:49:31Z</dcterms:created>
  <dcterms:modified xsi:type="dcterms:W3CDTF">2023-04-17T07:23:08Z</dcterms:modified>
</cp:coreProperties>
</file>