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X:\btom\dsm2GisReference\csdpFiles\final\outputLocations\landmarkFilesForOutputLocations\"/>
    </mc:Choice>
  </mc:AlternateContent>
  <xr:revisionPtr revIDLastSave="0" documentId="13_ncr:1_{18DC586B-DEB9-4219-BEC6-0EB3B88DED67}" xr6:coauthVersionLast="47" xr6:coauthVersionMax="47" xr10:uidLastSave="{00000000-0000-0000-0000-000000000000}"/>
  <bookViews>
    <workbookView xWindow="28680" yWindow="-120" windowWidth="29040" windowHeight="17520" tabRatio="796" activeTab="3" xr2:uid="{7091B6A2-9FC7-46AA-B331-97D3EEB8DC26}"/>
  </bookViews>
  <sheets>
    <sheet name="stations_utm_new" sheetId="4" r:id="rId1"/>
    <sheet name="station_dbase" sheetId="19" r:id="rId2"/>
    <sheet name="stations_other" sheetId="20" r:id="rId3"/>
    <sheet name="stations_utm_new.cdl" sheetId="22" r:id="rId4"/>
    <sheet name="station_dbase.cdl" sheetId="23" r:id="rId5"/>
    <sheet name="output_ec_calib" sheetId="5" r:id="rId6"/>
    <sheet name="output_ec_calib_mss" sheetId="6" r:id="rId7"/>
    <sheet name="output_flow_calib" sheetId="8" r:id="rId8"/>
    <sheet name="output_flow_calib_mss" sheetId="9" r:id="rId9"/>
    <sheet name="om_compliance_ec" sheetId="2" r:id="rId10"/>
    <sheet name="om_compliance_stage" sheetId="3" r:id="rId11"/>
    <sheet name="output_paradise_flow_split" sheetId="11" r:id="rId12"/>
    <sheet name="output_stage_calib" sheetId="12" r:id="rId13"/>
    <sheet name="output_stage_calib_mss" sheetId="13" r:id="rId14"/>
    <sheet name="output_stations_ec100" sheetId="14" r:id="rId15"/>
    <sheet name="output_stations_hydro" sheetId="16" r:id="rId16"/>
    <sheet name="output_hydro_gates_res" sheetId="17" r:id="rId17"/>
    <sheet name="output_flow_calib_rki" sheetId="10" r:id="rId18"/>
    <sheet name="output_stage_calib_rki" sheetId="15" r:id="rId19"/>
    <sheet name="output_ec_calib_rki" sheetId="7" r:id="rId20"/>
    <sheet name="output_mid_r_flow"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7" l="1"/>
  <c r="N27" i="7"/>
  <c r="N26" i="7"/>
  <c r="N25" i="7"/>
  <c r="N24" i="7"/>
  <c r="N23" i="7"/>
  <c r="N22" i="7"/>
  <c r="N21" i="7"/>
  <c r="N20" i="7"/>
  <c r="N19" i="7"/>
  <c r="N18" i="7"/>
  <c r="N17" i="7"/>
  <c r="N16" i="7"/>
  <c r="N15" i="7"/>
  <c r="N14" i="7"/>
  <c r="N13" i="7"/>
  <c r="N12" i="7"/>
  <c r="N11" i="7"/>
  <c r="N10" i="7"/>
  <c r="N9" i="7"/>
  <c r="N8" i="7"/>
  <c r="N7" i="7"/>
  <c r="N6" i="7"/>
  <c r="N5" i="7"/>
  <c r="N4" i="7"/>
  <c r="N3" i="7"/>
  <c r="N2" i="7"/>
  <c r="N1" i="7"/>
  <c r="N20" i="15"/>
  <c r="N19" i="15"/>
  <c r="N18" i="15"/>
  <c r="N17" i="15"/>
  <c r="N16" i="15"/>
  <c r="N15" i="15"/>
  <c r="N14" i="15"/>
  <c r="N13" i="15"/>
  <c r="N12" i="15"/>
  <c r="N11" i="15"/>
  <c r="N10" i="15"/>
  <c r="N9" i="15"/>
  <c r="N8" i="15"/>
  <c r="N7" i="15"/>
  <c r="N6" i="15"/>
  <c r="N5" i="15"/>
  <c r="N4" i="15"/>
  <c r="N3" i="15"/>
  <c r="N2" i="15"/>
  <c r="N1" i="15"/>
  <c r="N27" i="10"/>
  <c r="N26" i="10"/>
  <c r="N25" i="10"/>
  <c r="N24" i="10"/>
  <c r="N23" i="10"/>
  <c r="N22" i="10"/>
  <c r="N21" i="10"/>
  <c r="N20" i="10"/>
  <c r="N19" i="10"/>
  <c r="N18" i="10"/>
  <c r="N17" i="10"/>
  <c r="N16" i="10"/>
  <c r="N15" i="10"/>
  <c r="N14" i="10"/>
  <c r="N13" i="10"/>
  <c r="N12" i="10"/>
  <c r="N11" i="10"/>
  <c r="N10" i="10"/>
  <c r="N9" i="10"/>
  <c r="N8" i="10"/>
  <c r="N7" i="10"/>
  <c r="N6" i="10"/>
  <c r="N5" i="10"/>
  <c r="N4" i="10"/>
  <c r="N3" i="10"/>
  <c r="N2" i="10"/>
  <c r="N1" i="10"/>
  <c r="M15" i="7"/>
  <c r="L15" i="7"/>
  <c r="J27" i="10"/>
  <c r="K27" i="10" s="1"/>
  <c r="J26" i="10"/>
  <c r="K26" i="10" s="1"/>
  <c r="J25" i="10"/>
  <c r="K25" i="10" s="1"/>
  <c r="J24" i="10"/>
  <c r="K24" i="10" s="1"/>
  <c r="M24" i="10" s="1"/>
  <c r="J23" i="10"/>
  <c r="K23" i="10" s="1"/>
  <c r="M23" i="10" s="1"/>
  <c r="J22" i="10"/>
  <c r="K22" i="10" s="1"/>
  <c r="J21" i="10"/>
  <c r="K21" i="10" s="1"/>
  <c r="M21" i="10" s="1"/>
  <c r="J20" i="10"/>
  <c r="K20" i="10" s="1"/>
  <c r="J19" i="10"/>
  <c r="K19" i="10" s="1"/>
  <c r="M19" i="10" s="1"/>
  <c r="J18" i="10"/>
  <c r="K18" i="10" s="1"/>
  <c r="M18" i="10" s="1"/>
  <c r="J17" i="10"/>
  <c r="K17" i="10" s="1"/>
  <c r="J16" i="10"/>
  <c r="K16" i="10" s="1"/>
  <c r="J15" i="10"/>
  <c r="K15" i="10" s="1"/>
  <c r="J14" i="10"/>
  <c r="K14" i="10" s="1"/>
  <c r="J13" i="10"/>
  <c r="K13" i="10" s="1"/>
  <c r="J12" i="10"/>
  <c r="K12" i="10" s="1"/>
  <c r="J11" i="10"/>
  <c r="K11" i="10" s="1"/>
  <c r="J10" i="10"/>
  <c r="K10" i="10" s="1"/>
  <c r="J9" i="10"/>
  <c r="K9" i="10" s="1"/>
  <c r="J8" i="10"/>
  <c r="K8" i="10" s="1"/>
  <c r="M8" i="10" s="1"/>
  <c r="J7" i="10"/>
  <c r="K7" i="10" s="1"/>
  <c r="J6" i="10"/>
  <c r="K6" i="10" s="1"/>
  <c r="J5" i="10"/>
  <c r="K5" i="10" s="1"/>
  <c r="M5" i="10" s="1"/>
  <c r="J4" i="10"/>
  <c r="K4" i="10" s="1"/>
  <c r="M4" i="10" s="1"/>
  <c r="J3" i="10"/>
  <c r="K3" i="10" s="1"/>
  <c r="M3" i="10" s="1"/>
  <c r="J2" i="10"/>
  <c r="K2" i="10" s="1"/>
  <c r="M2" i="10" s="1"/>
  <c r="J1" i="10"/>
  <c r="K1" i="10" s="1"/>
  <c r="K28" i="7"/>
  <c r="M28" i="7" s="1"/>
  <c r="K27" i="7"/>
  <c r="M27" i="7" s="1"/>
  <c r="K26" i="7"/>
  <c r="M26" i="7" s="1"/>
  <c r="K25" i="7"/>
  <c r="M25" i="7" s="1"/>
  <c r="K24" i="7"/>
  <c r="M24" i="7" s="1"/>
  <c r="K23" i="7"/>
  <c r="M23" i="7" s="1"/>
  <c r="K22" i="7"/>
  <c r="M22" i="7" s="1"/>
  <c r="K21" i="7"/>
  <c r="M21" i="7" s="1"/>
  <c r="K20" i="7"/>
  <c r="M20" i="7" s="1"/>
  <c r="K19" i="7"/>
  <c r="M19" i="7" s="1"/>
  <c r="K18" i="7"/>
  <c r="M18" i="7" s="1"/>
  <c r="K17" i="7"/>
  <c r="M17" i="7" s="1"/>
  <c r="K16" i="7"/>
  <c r="M16" i="7" s="1"/>
  <c r="K14" i="7"/>
  <c r="M14" i="7" s="1"/>
  <c r="K13" i="7"/>
  <c r="M13" i="7" s="1"/>
  <c r="K12" i="7"/>
  <c r="M12" i="7" s="1"/>
  <c r="K11" i="7"/>
  <c r="M11" i="7" s="1"/>
  <c r="K10" i="7"/>
  <c r="M10" i="7" s="1"/>
  <c r="K9" i="7"/>
  <c r="M9" i="7" s="1"/>
  <c r="K8" i="7"/>
  <c r="M8" i="7" s="1"/>
  <c r="K7" i="7"/>
  <c r="M7" i="7" s="1"/>
  <c r="K6" i="7"/>
  <c r="M6" i="7" s="1"/>
  <c r="K5" i="7"/>
  <c r="M5" i="7" s="1"/>
  <c r="K4" i="7"/>
  <c r="M4" i="7" s="1"/>
  <c r="K3" i="7"/>
  <c r="M3" i="7" s="1"/>
  <c r="K2" i="7"/>
  <c r="M2" i="7" s="1"/>
  <c r="K1" i="7"/>
  <c r="M1" i="7" s="1"/>
  <c r="K20" i="15"/>
  <c r="M20" i="15" s="1"/>
  <c r="K19" i="15"/>
  <c r="M19" i="15" s="1"/>
  <c r="K18" i="15"/>
  <c r="M18" i="15" s="1"/>
  <c r="K17" i="15"/>
  <c r="M17" i="15" s="1"/>
  <c r="K16" i="15"/>
  <c r="M16" i="15" s="1"/>
  <c r="K15" i="15"/>
  <c r="M15" i="15" s="1"/>
  <c r="K14" i="15"/>
  <c r="M14" i="15" s="1"/>
  <c r="K13" i="15"/>
  <c r="M13" i="15" s="1"/>
  <c r="K12" i="15"/>
  <c r="M12" i="15" s="1"/>
  <c r="K11" i="15"/>
  <c r="M11" i="15" s="1"/>
  <c r="K10" i="15"/>
  <c r="M10" i="15" s="1"/>
  <c r="K9" i="15"/>
  <c r="M9" i="15" s="1"/>
  <c r="K8" i="15"/>
  <c r="M8" i="15" s="1"/>
  <c r="K7" i="15"/>
  <c r="M7" i="15" s="1"/>
  <c r="K6" i="15"/>
  <c r="M6" i="15" s="1"/>
  <c r="K5" i="15"/>
  <c r="L5" i="15" s="1"/>
  <c r="K4" i="15"/>
  <c r="M4" i="15" s="1"/>
  <c r="K3" i="15"/>
  <c r="M3" i="15" s="1"/>
  <c r="K2" i="15"/>
  <c r="M2" i="15" s="1"/>
  <c r="K1" i="15"/>
  <c r="M1" i="15" s="1"/>
  <c r="B6" i="13"/>
  <c r="A6" i="13"/>
  <c r="D28" i="20"/>
  <c r="C28" i="20"/>
  <c r="B28" i="20"/>
  <c r="A28" i="20"/>
  <c r="D27" i="20"/>
  <c r="C27" i="20"/>
  <c r="D26" i="20"/>
  <c r="C26" i="20"/>
  <c r="D25" i="20"/>
  <c r="C25" i="20"/>
  <c r="D24" i="20"/>
  <c r="C24" i="20"/>
  <c r="D23" i="20"/>
  <c r="C23" i="20"/>
  <c r="D22" i="20"/>
  <c r="C22" i="20"/>
  <c r="D21" i="20"/>
  <c r="C21" i="20"/>
  <c r="D20" i="20"/>
  <c r="C20" i="20"/>
  <c r="D19" i="20"/>
  <c r="C19" i="20"/>
  <c r="D18" i="20"/>
  <c r="C18" i="20"/>
  <c r="D17" i="20"/>
  <c r="C17" i="20"/>
  <c r="D16" i="20"/>
  <c r="C16" i="20"/>
  <c r="D15" i="20"/>
  <c r="C15" i="20"/>
  <c r="D14" i="20"/>
  <c r="C14" i="20"/>
  <c r="D13" i="20"/>
  <c r="C13" i="20"/>
  <c r="D12" i="20"/>
  <c r="C12" i="20"/>
  <c r="D11" i="20"/>
  <c r="C11" i="20"/>
  <c r="D10" i="20"/>
  <c r="C10" i="20"/>
  <c r="D9" i="20"/>
  <c r="C9" i="20"/>
  <c r="D8" i="20"/>
  <c r="C8" i="20"/>
  <c r="D7" i="20"/>
  <c r="C7" i="20"/>
  <c r="D6" i="20"/>
  <c r="C6" i="20"/>
  <c r="D5" i="20"/>
  <c r="C5" i="20"/>
  <c r="D4" i="20"/>
  <c r="C4" i="20"/>
  <c r="D3" i="20"/>
  <c r="C3" i="20"/>
  <c r="D2" i="20"/>
  <c r="C2" i="20"/>
  <c r="B27" i="20"/>
  <c r="A27" i="20"/>
  <c r="B26" i="20"/>
  <c r="A26" i="20"/>
  <c r="B25" i="20"/>
  <c r="A25" i="20"/>
  <c r="B24" i="20"/>
  <c r="A24" i="20"/>
  <c r="B23" i="20"/>
  <c r="A23" i="20"/>
  <c r="B22" i="20"/>
  <c r="A22" i="20"/>
  <c r="B21" i="20"/>
  <c r="A21" i="20"/>
  <c r="B20" i="20"/>
  <c r="A20" i="20"/>
  <c r="B19" i="20"/>
  <c r="A19" i="20"/>
  <c r="B18" i="20"/>
  <c r="A18" i="20"/>
  <c r="B17" i="20"/>
  <c r="A17" i="20"/>
  <c r="B16" i="20"/>
  <c r="A16" i="20"/>
  <c r="B15" i="20"/>
  <c r="A15" i="20"/>
  <c r="B14" i="20"/>
  <c r="A14" i="20"/>
  <c r="B13" i="20"/>
  <c r="A13" i="20"/>
  <c r="B12" i="20"/>
  <c r="A12" i="20"/>
  <c r="B11" i="20"/>
  <c r="A11" i="20"/>
  <c r="B10" i="20"/>
  <c r="A10" i="20"/>
  <c r="B9" i="20"/>
  <c r="A9" i="20"/>
  <c r="B8" i="20"/>
  <c r="A8" i="20"/>
  <c r="B7" i="20"/>
  <c r="A7" i="20"/>
  <c r="B6" i="20"/>
  <c r="A6" i="20"/>
  <c r="B5" i="20"/>
  <c r="A5" i="20"/>
  <c r="B4" i="20"/>
  <c r="A4" i="20"/>
  <c r="B3" i="20"/>
  <c r="A3" i="20"/>
  <c r="B2" i="20"/>
  <c r="A2" i="20"/>
  <c r="B91" i="16"/>
  <c r="A91" i="16"/>
  <c r="B90" i="16"/>
  <c r="A90" i="16"/>
  <c r="B89" i="16"/>
  <c r="A89" i="16"/>
  <c r="B88" i="16"/>
  <c r="A88" i="16"/>
  <c r="B87" i="16"/>
  <c r="A87" i="16"/>
  <c r="B86" i="16"/>
  <c r="A86" i="16"/>
  <c r="B85" i="16"/>
  <c r="A85" i="16"/>
  <c r="B84" i="16"/>
  <c r="A84" i="16"/>
  <c r="B83" i="16"/>
  <c r="A83" i="16"/>
  <c r="B82" i="16"/>
  <c r="A82" i="16"/>
  <c r="B81" i="16"/>
  <c r="A81" i="16"/>
  <c r="B80" i="16"/>
  <c r="A80" i="16"/>
  <c r="B79" i="16"/>
  <c r="A79" i="16"/>
  <c r="B78" i="16"/>
  <c r="A78" i="16"/>
  <c r="B77" i="16"/>
  <c r="A77" i="16"/>
  <c r="B76" i="16"/>
  <c r="A76" i="16"/>
  <c r="B75" i="16"/>
  <c r="A75" i="16"/>
  <c r="B74" i="16"/>
  <c r="A74" i="16"/>
  <c r="B73" i="16"/>
  <c r="A73" i="16"/>
  <c r="B72" i="16"/>
  <c r="A72" i="16"/>
  <c r="B71" i="16"/>
  <c r="A71" i="16"/>
  <c r="B70" i="16"/>
  <c r="A70" i="16"/>
  <c r="B69" i="16"/>
  <c r="A69" i="16"/>
  <c r="B68" i="16"/>
  <c r="A68" i="16"/>
  <c r="B67" i="16"/>
  <c r="A67" i="16"/>
  <c r="B66" i="16"/>
  <c r="A66" i="16"/>
  <c r="B65" i="16"/>
  <c r="A65" i="16"/>
  <c r="B64" i="16"/>
  <c r="A64" i="16"/>
  <c r="B63" i="16"/>
  <c r="A63" i="16"/>
  <c r="B62" i="16"/>
  <c r="A62" i="16"/>
  <c r="B61" i="16"/>
  <c r="A61" i="16"/>
  <c r="B60" i="16"/>
  <c r="A60" i="16"/>
  <c r="B59" i="16"/>
  <c r="A59" i="16"/>
  <c r="B58" i="16"/>
  <c r="A58" i="16"/>
  <c r="B57" i="16"/>
  <c r="A57" i="16"/>
  <c r="B56" i="16"/>
  <c r="A56" i="16"/>
  <c r="B55" i="16"/>
  <c r="A55" i="16"/>
  <c r="B54" i="16"/>
  <c r="A54" i="16"/>
  <c r="B53" i="16"/>
  <c r="A53" i="16"/>
  <c r="B52" i="16"/>
  <c r="A52" i="16"/>
  <c r="B51" i="16"/>
  <c r="A51" i="16"/>
  <c r="B50" i="16"/>
  <c r="A50" i="16"/>
  <c r="B49" i="16"/>
  <c r="A49" i="16"/>
  <c r="B48" i="16"/>
  <c r="A48" i="16"/>
  <c r="B47" i="16"/>
  <c r="A47" i="16"/>
  <c r="B46" i="16"/>
  <c r="A46" i="16"/>
  <c r="B45" i="16"/>
  <c r="A45" i="16"/>
  <c r="B44" i="16"/>
  <c r="A44" i="16"/>
  <c r="B43" i="16"/>
  <c r="A43" i="16"/>
  <c r="B42" i="16"/>
  <c r="A42" i="16"/>
  <c r="B41" i="16"/>
  <c r="A41" i="16"/>
  <c r="B40" i="16"/>
  <c r="A40" i="16"/>
  <c r="B39" i="16"/>
  <c r="A39" i="16"/>
  <c r="B38" i="16"/>
  <c r="A38" i="16"/>
  <c r="B37" i="16"/>
  <c r="A37" i="16"/>
  <c r="B36" i="16"/>
  <c r="A36" i="16"/>
  <c r="B35" i="16"/>
  <c r="A35" i="16"/>
  <c r="B34" i="16"/>
  <c r="A34" i="16"/>
  <c r="B33" i="16"/>
  <c r="A33" i="16"/>
  <c r="B32" i="16"/>
  <c r="A32" i="16"/>
  <c r="B31" i="16"/>
  <c r="A31" i="16"/>
  <c r="B30" i="16"/>
  <c r="A30" i="16"/>
  <c r="B29" i="16"/>
  <c r="A29" i="16"/>
  <c r="B28" i="16"/>
  <c r="A28" i="16"/>
  <c r="B27" i="16"/>
  <c r="A27" i="16"/>
  <c r="B26" i="16"/>
  <c r="A26" i="16"/>
  <c r="B25" i="16"/>
  <c r="A25" i="16"/>
  <c r="B24" i="16"/>
  <c r="A24" i="16"/>
  <c r="B23" i="16"/>
  <c r="A23" i="16"/>
  <c r="B22" i="16"/>
  <c r="A22" i="16"/>
  <c r="B21" i="16"/>
  <c r="A21" i="16"/>
  <c r="B20" i="16"/>
  <c r="A20" i="16"/>
  <c r="B19" i="16"/>
  <c r="A19" i="16"/>
  <c r="B18" i="16"/>
  <c r="A18" i="16"/>
  <c r="B17" i="16"/>
  <c r="A17" i="16"/>
  <c r="B16" i="16"/>
  <c r="A16" i="16"/>
  <c r="B15" i="16"/>
  <c r="A15" i="16"/>
  <c r="B14" i="16"/>
  <c r="A14" i="16"/>
  <c r="B13" i="16"/>
  <c r="A13" i="16"/>
  <c r="B12" i="16"/>
  <c r="A12" i="16"/>
  <c r="B11" i="16"/>
  <c r="A11" i="16"/>
  <c r="B10" i="16"/>
  <c r="A10" i="16"/>
  <c r="B9" i="16"/>
  <c r="A9" i="16"/>
  <c r="B8" i="16"/>
  <c r="A8" i="16"/>
  <c r="B7" i="16"/>
  <c r="A7" i="16"/>
  <c r="B6" i="16"/>
  <c r="A6" i="16"/>
  <c r="B5" i="16"/>
  <c r="A5" i="16"/>
  <c r="B4" i="16"/>
  <c r="A4" i="16"/>
  <c r="B3" i="16"/>
  <c r="A3" i="16"/>
  <c r="B2" i="16"/>
  <c r="A2" i="16"/>
  <c r="B1" i="16"/>
  <c r="A1" i="16"/>
  <c r="B131" i="14"/>
  <c r="A131" i="14"/>
  <c r="B130" i="14"/>
  <c r="A130" i="14"/>
  <c r="B129" i="14"/>
  <c r="A129" i="14"/>
  <c r="B128" i="14"/>
  <c r="A128" i="14"/>
  <c r="B127" i="14"/>
  <c r="A127" i="14"/>
  <c r="B126" i="14"/>
  <c r="A126" i="14"/>
  <c r="B125" i="14"/>
  <c r="A125" i="14"/>
  <c r="B124" i="14"/>
  <c r="A124" i="14"/>
  <c r="B123" i="14"/>
  <c r="A123" i="14"/>
  <c r="B122" i="14"/>
  <c r="A122" i="14"/>
  <c r="B121" i="14"/>
  <c r="A121" i="14"/>
  <c r="B120" i="14"/>
  <c r="A120" i="14"/>
  <c r="B119" i="14"/>
  <c r="A119" i="14"/>
  <c r="B118" i="14"/>
  <c r="A118" i="14"/>
  <c r="B117" i="14"/>
  <c r="A117" i="14"/>
  <c r="B116" i="14"/>
  <c r="A116" i="14"/>
  <c r="B115" i="14"/>
  <c r="A115" i="14"/>
  <c r="B114" i="14"/>
  <c r="A114" i="14"/>
  <c r="B113" i="14"/>
  <c r="A113" i="14"/>
  <c r="B112" i="14"/>
  <c r="A112" i="14"/>
  <c r="B111" i="14"/>
  <c r="A111" i="14"/>
  <c r="B110" i="14"/>
  <c r="A110" i="14"/>
  <c r="B109" i="14"/>
  <c r="A109" i="14"/>
  <c r="B108" i="14"/>
  <c r="A108" i="14"/>
  <c r="B107" i="14"/>
  <c r="A107" i="14"/>
  <c r="B106" i="14"/>
  <c r="A106" i="14"/>
  <c r="B105" i="14"/>
  <c r="A105" i="14"/>
  <c r="B104" i="14"/>
  <c r="A104" i="14"/>
  <c r="B103" i="14"/>
  <c r="A103" i="14"/>
  <c r="B102" i="14"/>
  <c r="A102" i="14"/>
  <c r="B101" i="14"/>
  <c r="A101" i="14"/>
  <c r="B100" i="14"/>
  <c r="A100" i="14"/>
  <c r="B99" i="14"/>
  <c r="A99" i="14"/>
  <c r="B98" i="14"/>
  <c r="A98" i="14"/>
  <c r="B97" i="14"/>
  <c r="A97" i="14"/>
  <c r="B96" i="14"/>
  <c r="A96" i="14"/>
  <c r="B95" i="14"/>
  <c r="A95" i="14"/>
  <c r="B94" i="14"/>
  <c r="A94" i="14"/>
  <c r="B93" i="14"/>
  <c r="A93" i="14"/>
  <c r="B92" i="14"/>
  <c r="A92" i="14"/>
  <c r="B91" i="14"/>
  <c r="A91" i="14"/>
  <c r="B90" i="14"/>
  <c r="A90" i="14"/>
  <c r="B89" i="14"/>
  <c r="A89" i="14"/>
  <c r="B88" i="14"/>
  <c r="A88" i="14"/>
  <c r="B87" i="14"/>
  <c r="A87" i="14"/>
  <c r="B86" i="14"/>
  <c r="A86" i="14"/>
  <c r="B85" i="14"/>
  <c r="A85" i="14"/>
  <c r="B84" i="14"/>
  <c r="A84" i="14"/>
  <c r="B83" i="14"/>
  <c r="A83" i="14"/>
  <c r="B82" i="14"/>
  <c r="A82" i="14"/>
  <c r="B81" i="14"/>
  <c r="A81" i="14"/>
  <c r="B80" i="14"/>
  <c r="A80" i="14"/>
  <c r="B79" i="14"/>
  <c r="A79" i="14"/>
  <c r="B78" i="14"/>
  <c r="A78" i="14"/>
  <c r="B77" i="14"/>
  <c r="A77" i="14"/>
  <c r="B76" i="14"/>
  <c r="A76" i="14"/>
  <c r="B75" i="14"/>
  <c r="A75" i="14"/>
  <c r="B74" i="14"/>
  <c r="A74" i="14"/>
  <c r="B73" i="14"/>
  <c r="A73" i="14"/>
  <c r="B72" i="14"/>
  <c r="A72" i="14"/>
  <c r="B71" i="14"/>
  <c r="A71" i="14"/>
  <c r="B70" i="14"/>
  <c r="A70" i="14"/>
  <c r="B69" i="14"/>
  <c r="A69" i="14"/>
  <c r="B68" i="14"/>
  <c r="A68" i="14"/>
  <c r="B67" i="14"/>
  <c r="A67" i="14"/>
  <c r="B66" i="14"/>
  <c r="A66" i="14"/>
  <c r="B65" i="14"/>
  <c r="A65" i="14"/>
  <c r="B64" i="14"/>
  <c r="A64" i="14"/>
  <c r="B63" i="14"/>
  <c r="A63" i="14"/>
  <c r="B62" i="14"/>
  <c r="A62" i="14"/>
  <c r="B61" i="14"/>
  <c r="A61" i="14"/>
  <c r="B60" i="14"/>
  <c r="A60" i="14"/>
  <c r="B59" i="14"/>
  <c r="A59" i="14"/>
  <c r="B58" i="14"/>
  <c r="A58" i="14"/>
  <c r="B57" i="14"/>
  <c r="A57" i="14"/>
  <c r="B56" i="14"/>
  <c r="A56" i="14"/>
  <c r="B55" i="14"/>
  <c r="A55" i="14"/>
  <c r="B54" i="14"/>
  <c r="A54" i="14"/>
  <c r="B53" i="14"/>
  <c r="A53" i="14"/>
  <c r="B52" i="14"/>
  <c r="A52" i="14"/>
  <c r="B51" i="14"/>
  <c r="A51" i="14"/>
  <c r="B50" i="14"/>
  <c r="A50" i="14"/>
  <c r="B49" i="14"/>
  <c r="A49" i="14"/>
  <c r="B48" i="14"/>
  <c r="A48" i="14"/>
  <c r="B47" i="14"/>
  <c r="A47" i="14"/>
  <c r="B46" i="14"/>
  <c r="A46" i="14"/>
  <c r="B45" i="14"/>
  <c r="A45" i="14"/>
  <c r="B44" i="14"/>
  <c r="A44" i="14"/>
  <c r="B43" i="14"/>
  <c r="A43" i="14"/>
  <c r="B42" i="14"/>
  <c r="A42" i="14"/>
  <c r="B41" i="14"/>
  <c r="A41" i="14"/>
  <c r="B40" i="14"/>
  <c r="A40" i="14"/>
  <c r="B39" i="14"/>
  <c r="A39" i="14"/>
  <c r="B38" i="14"/>
  <c r="A38" i="14"/>
  <c r="B37" i="14"/>
  <c r="A37" i="14"/>
  <c r="B36" i="14"/>
  <c r="A36" i="14"/>
  <c r="B35" i="14"/>
  <c r="A35" i="14"/>
  <c r="B34" i="14"/>
  <c r="A34" i="14"/>
  <c r="B33" i="14"/>
  <c r="A33" i="14"/>
  <c r="B32" i="14"/>
  <c r="A32" i="14"/>
  <c r="B30" i="14"/>
  <c r="A30" i="14"/>
  <c r="B29" i="14"/>
  <c r="A29" i="14"/>
  <c r="B28" i="14"/>
  <c r="A28" i="14"/>
  <c r="B27" i="14"/>
  <c r="A27" i="14"/>
  <c r="B26" i="14"/>
  <c r="A26" i="14"/>
  <c r="B25" i="14"/>
  <c r="A25" i="14"/>
  <c r="B24" i="14"/>
  <c r="A24" i="14"/>
  <c r="B23" i="14"/>
  <c r="A23" i="14"/>
  <c r="B22" i="14"/>
  <c r="A22" i="14"/>
  <c r="B21" i="14"/>
  <c r="A21" i="14"/>
  <c r="B20" i="14"/>
  <c r="A20" i="14"/>
  <c r="B19" i="14"/>
  <c r="A19" i="14"/>
  <c r="B18" i="14"/>
  <c r="A18" i="14"/>
  <c r="B17" i="14"/>
  <c r="A17" i="14"/>
  <c r="B16" i="14"/>
  <c r="A16" i="14"/>
  <c r="B15" i="14"/>
  <c r="A15" i="14"/>
  <c r="B14" i="14"/>
  <c r="A14" i="14"/>
  <c r="B13" i="14"/>
  <c r="A13" i="14"/>
  <c r="B12" i="14"/>
  <c r="A12" i="14"/>
  <c r="B11" i="14"/>
  <c r="A11" i="14"/>
  <c r="B10" i="14"/>
  <c r="A10" i="14"/>
  <c r="B9" i="14"/>
  <c r="A9" i="14"/>
  <c r="B8" i="14"/>
  <c r="A8" i="14"/>
  <c r="B7" i="14"/>
  <c r="A7" i="14"/>
  <c r="B6" i="14"/>
  <c r="A6" i="14"/>
  <c r="B5" i="14"/>
  <c r="A5" i="14"/>
  <c r="B4" i="14"/>
  <c r="A4" i="14"/>
  <c r="B3" i="14"/>
  <c r="A3" i="14"/>
  <c r="B2" i="14"/>
  <c r="A2" i="14"/>
  <c r="B1" i="14"/>
  <c r="A1" i="14"/>
  <c r="B132" i="14"/>
  <c r="A132" i="14"/>
  <c r="B17" i="13"/>
  <c r="A17" i="13"/>
  <c r="B16" i="13"/>
  <c r="A16" i="13"/>
  <c r="B15" i="13"/>
  <c r="A15" i="13"/>
  <c r="B14" i="13"/>
  <c r="A14" i="13"/>
  <c r="B13" i="13"/>
  <c r="A13" i="13"/>
  <c r="B12" i="13"/>
  <c r="A12" i="13"/>
  <c r="B11" i="13"/>
  <c r="A11" i="13"/>
  <c r="B10" i="13"/>
  <c r="A10" i="13"/>
  <c r="B9" i="13"/>
  <c r="A9" i="13"/>
  <c r="B8" i="13"/>
  <c r="A8" i="13"/>
  <c r="B7" i="13"/>
  <c r="A7" i="13"/>
  <c r="B5" i="13"/>
  <c r="A5" i="13"/>
  <c r="B4" i="13"/>
  <c r="A4" i="13"/>
  <c r="B3" i="13"/>
  <c r="A3" i="13"/>
  <c r="B2" i="13"/>
  <c r="A2" i="13"/>
  <c r="B1" i="13"/>
  <c r="A1" i="13"/>
  <c r="B20" i="12"/>
  <c r="A20" i="12"/>
  <c r="B19" i="12"/>
  <c r="A19" i="12"/>
  <c r="B18" i="12"/>
  <c r="A18" i="12"/>
  <c r="B17" i="12"/>
  <c r="A17" i="12"/>
  <c r="B16" i="12"/>
  <c r="A16" i="12"/>
  <c r="B15" i="12"/>
  <c r="A15" i="12"/>
  <c r="B14" i="12"/>
  <c r="A14" i="12"/>
  <c r="B13" i="12"/>
  <c r="A13" i="12"/>
  <c r="B12" i="12"/>
  <c r="A12" i="12"/>
  <c r="B11" i="12"/>
  <c r="A11" i="12"/>
  <c r="B10" i="12"/>
  <c r="A10" i="12"/>
  <c r="B9" i="12"/>
  <c r="A9" i="12"/>
  <c r="B8" i="12"/>
  <c r="A8" i="12"/>
  <c r="B7" i="12"/>
  <c r="A7" i="12"/>
  <c r="B6" i="12"/>
  <c r="A6" i="12"/>
  <c r="B5" i="12"/>
  <c r="A5" i="12"/>
  <c r="B4" i="12"/>
  <c r="A4" i="12"/>
  <c r="B3" i="12"/>
  <c r="A3" i="12"/>
  <c r="B2" i="12"/>
  <c r="A2" i="12"/>
  <c r="B1" i="12"/>
  <c r="A1" i="12"/>
  <c r="B20" i="9"/>
  <c r="A20" i="9"/>
  <c r="B19" i="9"/>
  <c r="A19" i="9"/>
  <c r="B18" i="9"/>
  <c r="A18" i="9"/>
  <c r="B17" i="9"/>
  <c r="A17" i="9"/>
  <c r="B16" i="9"/>
  <c r="A16" i="9"/>
  <c r="B15" i="9"/>
  <c r="A15" i="9"/>
  <c r="B14" i="9"/>
  <c r="A14" i="9"/>
  <c r="B13" i="9"/>
  <c r="A13" i="9"/>
  <c r="B12" i="9"/>
  <c r="A12" i="9"/>
  <c r="B11" i="9"/>
  <c r="A11" i="9"/>
  <c r="B10" i="9"/>
  <c r="A10" i="9"/>
  <c r="B9" i="9"/>
  <c r="A9" i="9"/>
  <c r="B8" i="9"/>
  <c r="A8" i="9"/>
  <c r="B7" i="9"/>
  <c r="A7" i="9"/>
  <c r="B6" i="9"/>
  <c r="A6" i="9"/>
  <c r="B5" i="9"/>
  <c r="A5" i="9"/>
  <c r="B4" i="9"/>
  <c r="A4" i="9"/>
  <c r="B3" i="9"/>
  <c r="A3" i="9"/>
  <c r="B2" i="9"/>
  <c r="A2" i="9"/>
  <c r="B1" i="9"/>
  <c r="A1" i="9"/>
  <c r="B28" i="8"/>
  <c r="A28" i="8"/>
  <c r="B27" i="8"/>
  <c r="A27" i="8"/>
  <c r="B26" i="8"/>
  <c r="A26" i="8"/>
  <c r="B25" i="8"/>
  <c r="A25" i="8"/>
  <c r="B24" i="8"/>
  <c r="A24" i="8"/>
  <c r="B23" i="8"/>
  <c r="A23" i="8"/>
  <c r="B22" i="8"/>
  <c r="A22" i="8"/>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B5" i="8"/>
  <c r="A5" i="8"/>
  <c r="B4" i="8"/>
  <c r="A4" i="8"/>
  <c r="B3" i="8"/>
  <c r="A3" i="8"/>
  <c r="B2" i="8"/>
  <c r="A2" i="8"/>
  <c r="B1" i="8"/>
  <c r="A1" i="8"/>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B5" i="6"/>
  <c r="A5" i="6"/>
  <c r="B4" i="6"/>
  <c r="A4" i="6"/>
  <c r="B3" i="6"/>
  <c r="A3" i="6"/>
  <c r="B2" i="6"/>
  <c r="A2" i="6"/>
  <c r="B1" i="6"/>
  <c r="A1" i="6"/>
  <c r="B149" i="5"/>
  <c r="A149" i="5"/>
  <c r="B148" i="5"/>
  <c r="A148" i="5"/>
  <c r="B147" i="5"/>
  <c r="A147" i="5"/>
  <c r="B146" i="5"/>
  <c r="A146" i="5"/>
  <c r="B145" i="5"/>
  <c r="A145" i="5"/>
  <c r="B144" i="5"/>
  <c r="A144" i="5"/>
  <c r="B143" i="5"/>
  <c r="A143" i="5"/>
  <c r="B142" i="5"/>
  <c r="A142" i="5"/>
  <c r="B141" i="5"/>
  <c r="A141" i="5"/>
  <c r="B140" i="5"/>
  <c r="A140" i="5"/>
  <c r="B139" i="5"/>
  <c r="A139" i="5"/>
  <c r="B138" i="5"/>
  <c r="A138" i="5"/>
  <c r="B137" i="5"/>
  <c r="A137" i="5"/>
  <c r="B136" i="5"/>
  <c r="A136" i="5"/>
  <c r="B135" i="5"/>
  <c r="A135" i="5"/>
  <c r="B134" i="5"/>
  <c r="A134" i="5"/>
  <c r="B133" i="5"/>
  <c r="A133" i="5"/>
  <c r="B132" i="5"/>
  <c r="A132" i="5"/>
  <c r="B131" i="5"/>
  <c r="A131" i="5"/>
  <c r="B130" i="5"/>
  <c r="A130" i="5"/>
  <c r="B129" i="5"/>
  <c r="A129" i="5"/>
  <c r="B128" i="5"/>
  <c r="A128" i="5"/>
  <c r="B127" i="5"/>
  <c r="A127" i="5"/>
  <c r="B126" i="5"/>
  <c r="A126" i="5"/>
  <c r="B125" i="5"/>
  <c r="A125" i="5"/>
  <c r="B124" i="5"/>
  <c r="A124" i="5"/>
  <c r="B123" i="5"/>
  <c r="A123" i="5"/>
  <c r="B122" i="5"/>
  <c r="A122" i="5"/>
  <c r="B121" i="5"/>
  <c r="A121" i="5"/>
  <c r="B120" i="5"/>
  <c r="A120" i="5"/>
  <c r="B119" i="5"/>
  <c r="A119" i="5"/>
  <c r="B118" i="5"/>
  <c r="A118" i="5"/>
  <c r="B117" i="5"/>
  <c r="A117" i="5"/>
  <c r="B116" i="5"/>
  <c r="A116" i="5"/>
  <c r="B115" i="5"/>
  <c r="A115" i="5"/>
  <c r="B114" i="5"/>
  <c r="A114" i="5"/>
  <c r="B113" i="5"/>
  <c r="A113" i="5"/>
  <c r="B112" i="5"/>
  <c r="A112" i="5"/>
  <c r="B111" i="5"/>
  <c r="A111" i="5"/>
  <c r="B110" i="5"/>
  <c r="A110" i="5"/>
  <c r="B109" i="5"/>
  <c r="A109" i="5"/>
  <c r="B108" i="5"/>
  <c r="A108" i="5"/>
  <c r="B107" i="5"/>
  <c r="A107" i="5"/>
  <c r="B106" i="5"/>
  <c r="A106" i="5"/>
  <c r="B105" i="5"/>
  <c r="A105" i="5"/>
  <c r="B104" i="5"/>
  <c r="A104" i="5"/>
  <c r="B103" i="5"/>
  <c r="A103" i="5"/>
  <c r="B102" i="5"/>
  <c r="A102" i="5"/>
  <c r="B101" i="5"/>
  <c r="A101" i="5"/>
  <c r="B100" i="5"/>
  <c r="A100" i="5"/>
  <c r="B99" i="5"/>
  <c r="A99" i="5"/>
  <c r="B98" i="5"/>
  <c r="A98" i="5"/>
  <c r="B97" i="5"/>
  <c r="A97" i="5"/>
  <c r="B96" i="5"/>
  <c r="A96" i="5"/>
  <c r="B95" i="5"/>
  <c r="A95" i="5"/>
  <c r="B94" i="5"/>
  <c r="A94" i="5"/>
  <c r="B93" i="5"/>
  <c r="A93" i="5"/>
  <c r="B92" i="5"/>
  <c r="A92" i="5"/>
  <c r="B91" i="5"/>
  <c r="A91" i="5"/>
  <c r="B90" i="5"/>
  <c r="A90" i="5"/>
  <c r="B89" i="5"/>
  <c r="A89" i="5"/>
  <c r="B88" i="5"/>
  <c r="A88" i="5"/>
  <c r="B87" i="5"/>
  <c r="A87" i="5"/>
  <c r="B86" i="5"/>
  <c r="A86" i="5"/>
  <c r="B85" i="5"/>
  <c r="A85" i="5"/>
  <c r="B84" i="5"/>
  <c r="A84" i="5"/>
  <c r="B83" i="5"/>
  <c r="A83" i="5"/>
  <c r="B82" i="5"/>
  <c r="A82" i="5"/>
  <c r="B81" i="5"/>
  <c r="A81" i="5"/>
  <c r="B80" i="5"/>
  <c r="A80" i="5"/>
  <c r="B79" i="5"/>
  <c r="A79" i="5"/>
  <c r="B78" i="5"/>
  <c r="A78" i="5"/>
  <c r="B77" i="5"/>
  <c r="A77" i="5"/>
  <c r="B76" i="5"/>
  <c r="A76" i="5"/>
  <c r="B75" i="5"/>
  <c r="A75" i="5"/>
  <c r="B74" i="5"/>
  <c r="A74" i="5"/>
  <c r="B73" i="5"/>
  <c r="A73" i="5"/>
  <c r="B72" i="5"/>
  <c r="A72" i="5"/>
  <c r="B71" i="5"/>
  <c r="A71" i="5"/>
  <c r="B70" i="5"/>
  <c r="A70" i="5"/>
  <c r="B69" i="5"/>
  <c r="A69" i="5"/>
  <c r="B68" i="5"/>
  <c r="A68" i="5"/>
  <c r="B67" i="5"/>
  <c r="A67" i="5"/>
  <c r="B66" i="5"/>
  <c r="A66" i="5"/>
  <c r="B65" i="5"/>
  <c r="A65" i="5"/>
  <c r="B64" i="5"/>
  <c r="A64" i="5"/>
  <c r="B63" i="5"/>
  <c r="A63" i="5"/>
  <c r="B62" i="5"/>
  <c r="A62" i="5"/>
  <c r="B61" i="5"/>
  <c r="A61" i="5"/>
  <c r="B60" i="5"/>
  <c r="A60" i="5"/>
  <c r="B59" i="5"/>
  <c r="A59" i="5"/>
  <c r="B58" i="5"/>
  <c r="A58" i="5"/>
  <c r="B57" i="5"/>
  <c r="A57" i="5"/>
  <c r="B56" i="5"/>
  <c r="A56" i="5"/>
  <c r="B55" i="5"/>
  <c r="A55" i="5"/>
  <c r="B54" i="5"/>
  <c r="A54" i="5"/>
  <c r="B53" i="5"/>
  <c r="A53" i="5"/>
  <c r="B52" i="5"/>
  <c r="A52" i="5"/>
  <c r="B51" i="5"/>
  <c r="A51" i="5"/>
  <c r="B50" i="5"/>
  <c r="A50" i="5"/>
  <c r="B49" i="5"/>
  <c r="A49" i="5"/>
  <c r="B48" i="5"/>
  <c r="A48" i="5"/>
  <c r="B47" i="5"/>
  <c r="A47" i="5"/>
  <c r="B46" i="5"/>
  <c r="A46" i="5"/>
  <c r="B45" i="5"/>
  <c r="A45" i="5"/>
  <c r="B44" i="5"/>
  <c r="A44" i="5"/>
  <c r="B43" i="5"/>
  <c r="A43" i="5"/>
  <c r="B42" i="5"/>
  <c r="A42" i="5"/>
  <c r="B41" i="5"/>
  <c r="A41" i="5"/>
  <c r="B40" i="5"/>
  <c r="A40" i="5"/>
  <c r="B39" i="5"/>
  <c r="A39" i="5"/>
  <c r="B38" i="5"/>
  <c r="A38" i="5"/>
  <c r="B37" i="5"/>
  <c r="A37" i="5"/>
  <c r="B36" i="5"/>
  <c r="A36" i="5"/>
  <c r="B35" i="5"/>
  <c r="A35" i="5"/>
  <c r="B34" i="5"/>
  <c r="A34" i="5"/>
  <c r="B32" i="5"/>
  <c r="A32" i="5"/>
  <c r="B31" i="5"/>
  <c r="A31" i="5"/>
  <c r="B30" i="5"/>
  <c r="A30" i="5"/>
  <c r="B29" i="5"/>
  <c r="A29"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B1" i="5"/>
  <c r="A1" i="5"/>
  <c r="M7" i="10" l="1"/>
  <c r="L7" i="10"/>
  <c r="L17" i="7"/>
  <c r="L20" i="10"/>
  <c r="M20" i="10"/>
  <c r="L23" i="10"/>
  <c r="L1" i="7"/>
  <c r="L2" i="7"/>
  <c r="L4" i="7"/>
  <c r="L12" i="7"/>
  <c r="L4" i="10"/>
  <c r="L20" i="7"/>
  <c r="M5" i="15"/>
  <c r="M10" i="10"/>
  <c r="L10" i="10"/>
  <c r="M26" i="10"/>
  <c r="L26" i="10"/>
  <c r="M12" i="10"/>
  <c r="L12" i="10"/>
  <c r="M13" i="10"/>
  <c r="L13" i="10"/>
  <c r="M14" i="10"/>
  <c r="L14" i="10"/>
  <c r="L15" i="10"/>
  <c r="M15" i="10"/>
  <c r="M16" i="10"/>
  <c r="L16" i="10"/>
  <c r="M1" i="10"/>
  <c r="L1" i="10"/>
  <c r="M17" i="10"/>
  <c r="L17" i="10"/>
  <c r="M27" i="10"/>
  <c r="L27" i="10"/>
  <c r="M22" i="10"/>
  <c r="L22" i="10"/>
  <c r="M11" i="10"/>
  <c r="L11" i="10"/>
  <c r="M6" i="10"/>
  <c r="L6" i="10"/>
  <c r="M9" i="10"/>
  <c r="L9" i="10"/>
  <c r="M25" i="10"/>
  <c r="L25" i="10"/>
  <c r="L9" i="7"/>
  <c r="L25" i="7"/>
  <c r="L13" i="15"/>
  <c r="L5" i="10"/>
  <c r="L21" i="10"/>
  <c r="L10" i="7"/>
  <c r="L18" i="7"/>
  <c r="L26" i="7"/>
  <c r="L6" i="15"/>
  <c r="L14" i="15"/>
  <c r="L3" i="7"/>
  <c r="L11" i="7"/>
  <c r="L19" i="7"/>
  <c r="L27" i="7"/>
  <c r="L7" i="15"/>
  <c r="L15" i="15"/>
  <c r="L28" i="7"/>
  <c r="L8" i="15"/>
  <c r="L16" i="15"/>
  <c r="L8" i="10"/>
  <c r="L24" i="10"/>
  <c r="L5" i="7"/>
  <c r="L13" i="7"/>
  <c r="L21" i="7"/>
  <c r="L1" i="15"/>
  <c r="L9" i="15"/>
  <c r="L17" i="15"/>
  <c r="L6" i="7"/>
  <c r="L14" i="7"/>
  <c r="L22" i="7"/>
  <c r="L2" i="15"/>
  <c r="L10" i="15"/>
  <c r="L18" i="15"/>
  <c r="L2" i="10"/>
  <c r="L18" i="10"/>
  <c r="L7" i="7"/>
  <c r="L23" i="7"/>
  <c r="L3" i="15"/>
  <c r="L11" i="15"/>
  <c r="L19" i="15"/>
  <c r="L3" i="10"/>
  <c r="L19" i="10"/>
  <c r="L8" i="7"/>
  <c r="L16" i="7"/>
  <c r="L24" i="7"/>
  <c r="L4" i="15"/>
  <c r="L12" i="15"/>
  <c r="L20" i="15"/>
</calcChain>
</file>

<file path=xl/sharedStrings.xml><?xml version="1.0" encoding="utf-8"?>
<sst xmlns="http://schemas.openxmlformats.org/spreadsheetml/2006/main" count="6115" uniqueCount="1231">
  <si>
    <t>CIS</t>
  </si>
  <si>
    <t>DGL</t>
  </si>
  <si>
    <t>MHR</t>
  </si>
  <si>
    <t>OAD</t>
  </si>
  <si>
    <t>OLD</t>
  </si>
  <si>
    <t>BDT</t>
  </si>
  <si>
    <t>BET</t>
  </si>
  <si>
    <t>CLC</t>
  </si>
  <si>
    <t>CLL</t>
  </si>
  <si>
    <t>EMM</t>
  </si>
  <si>
    <t>HLL</t>
  </si>
  <si>
    <t>JER</t>
  </si>
  <si>
    <t>MAL</t>
  </si>
  <si>
    <t>PCT</t>
  </si>
  <si>
    <t>UNI</t>
  </si>
  <si>
    <t>VCU</t>
  </si>
  <si>
    <t>DMC</t>
  </si>
  <si>
    <t>BAC</t>
  </si>
  <si>
    <t>SAL</t>
  </si>
  <si>
    <t>BKS</t>
  </si>
  <si>
    <t>TMS</t>
  </si>
  <si>
    <t>NMR</t>
  </si>
  <si>
    <t>STI</t>
  </si>
  <si>
    <t>RVB</t>
  </si>
  <si>
    <t>GSS</t>
  </si>
  <si>
    <t>NSL</t>
  </si>
  <si>
    <t>BDL</t>
  </si>
  <si>
    <t>VOL</t>
  </si>
  <si>
    <t>SNC</t>
  </si>
  <si>
    <t>IBS</t>
  </si>
  <si>
    <t>GYS</t>
  </si>
  <si>
    <t>OH4</t>
  </si>
  <si>
    <t>RSL</t>
  </si>
  <si>
    <t>ANH</t>
  </si>
  <si>
    <t>;Filetype:          landmark</t>
  </si>
  <si>
    <t>;VerticalUnits:    USSurveyFeet</t>
  </si>
  <si>
    <t>;VerticalDatum:    NAVD88</t>
  </si>
  <si>
    <t>;HorizontalUnits:  Meters</t>
  </si>
  <si>
    <t>;HorizontalZone:   10</t>
  </si>
  <si>
    <t>;HorizontalDatum:  UTMNAD83</t>
  </si>
  <si>
    <t>;NumElements:      5</t>
  </si>
  <si>
    <t>id</t>
  </si>
  <si>
    <t>agency_id</t>
  </si>
  <si>
    <t>name</t>
  </si>
  <si>
    <t>lat</t>
  </si>
  <si>
    <t>lon</t>
  </si>
  <si>
    <t>x</t>
  </si>
  <si>
    <t>y</t>
  </si>
  <si>
    <t>d1641_id</t>
  </si>
  <si>
    <t>wdl_id</t>
  </si>
  <si>
    <t>cdec_id</t>
  </si>
  <si>
    <t>agency</t>
  </si>
  <si>
    <t>stage</t>
  </si>
  <si>
    <t>flow</t>
  </si>
  <si>
    <t>quality</t>
  </si>
  <si>
    <t>notes</t>
  </si>
  <si>
    <t>anh2</t>
  </si>
  <si>
    <t>B95020</t>
  </si>
  <si>
    <t>San Joaquin at Antioch</t>
  </si>
  <si>
    <t>D12A</t>
  </si>
  <si>
    <t>dwr_ncro</t>
  </si>
  <si>
    <t>USBR and DWR have equipment within a 30x30 building (in a 10x10 room) located on a pier that is the City of Antioch's pumping station</t>
  </si>
  <si>
    <t>ben</t>
  </si>
  <si>
    <t>B94175</t>
  </si>
  <si>
    <t>Mokelumne River at Benson's Ferry</t>
  </si>
  <si>
    <t>BEN</t>
  </si>
  <si>
    <t>ccs</t>
  </si>
  <si>
    <t>CCS</t>
  </si>
  <si>
    <t>Cache Slough</t>
  </si>
  <si>
    <t>usbr</t>
  </si>
  <si>
    <t>Old Vallejo Pumping Plant</t>
  </si>
  <si>
    <t>ccy</t>
  </si>
  <si>
    <t>Cache Creek at Yolo</t>
  </si>
  <si>
    <t>CCY</t>
  </si>
  <si>
    <t>usgs</t>
  </si>
  <si>
    <t>cis</t>
  </si>
  <si>
    <t>B95290</t>
  </si>
  <si>
    <t>Old River at Coney Island</t>
  </si>
  <si>
    <t>clc</t>
  </si>
  <si>
    <t>Clifton Court</t>
  </si>
  <si>
    <t>C9</t>
  </si>
  <si>
    <t>dwr_om</t>
  </si>
  <si>
    <t>Not 100% sure this is C9. If so, C9 was at one time outside Forebay on other side of the levee</t>
  </si>
  <si>
    <t>dbi</t>
  </si>
  <si>
    <t>B95260</t>
  </si>
  <si>
    <t>Discovery Bay at Indian Slough</t>
  </si>
  <si>
    <t>DBI</t>
  </si>
  <si>
    <t>dgl</t>
  </si>
  <si>
    <t>B95325</t>
  </si>
  <si>
    <t>Doughty Cut above Grant Line Canal</t>
  </si>
  <si>
    <t>emm2</t>
  </si>
  <si>
    <t>B91120</t>
  </si>
  <si>
    <t>Sacramento River at Emmaton</t>
  </si>
  <si>
    <t>DWR and USBR at same site at end of pier. Bureau listed as D22A</t>
  </si>
  <si>
    <t>emm</t>
  </si>
  <si>
    <t>Emmaton</t>
  </si>
  <si>
    <t>D22A</t>
  </si>
  <si>
    <t>frp</t>
  </si>
  <si>
    <t>FRP</t>
  </si>
  <si>
    <t>Farrar Park</t>
  </si>
  <si>
    <t>Moved to this covered berth according to description by Dominique Azpeitia</t>
  </si>
  <si>
    <t>gct</t>
  </si>
  <si>
    <t>B95300</t>
  </si>
  <si>
    <t>Grant Line Canal at Tracy Rd Bridge</t>
  </si>
  <si>
    <t>GCT</t>
  </si>
  <si>
    <t>gln</t>
  </si>
  <si>
    <t>GLN</t>
  </si>
  <si>
    <t>Green's Landing</t>
  </si>
  <si>
    <t>Not confirmed. C3 (Hood) intended to replace this station</t>
  </si>
  <si>
    <t>hbp</t>
  </si>
  <si>
    <t>HBP</t>
  </si>
  <si>
    <t>Harvey O Banks PP</t>
  </si>
  <si>
    <t>dwr</t>
  </si>
  <si>
    <t>Not sure about HRO vs HBP. Both siginficantly nudged to accommodate domain</t>
  </si>
  <si>
    <t>hll</t>
  </si>
  <si>
    <t>Holland Tract</t>
  </si>
  <si>
    <t>hro</t>
  </si>
  <si>
    <t>HRO</t>
  </si>
  <si>
    <t>Not sure why HRO vs HBP. HRO has daily pumping discharge</t>
  </si>
  <si>
    <t>idb</t>
  </si>
  <si>
    <t>IDB</t>
  </si>
  <si>
    <t>CCWD Old River near Discovery Bay</t>
  </si>
  <si>
    <t>ccwd</t>
  </si>
  <si>
    <t>inb</t>
  </si>
  <si>
    <t>INB</t>
  </si>
  <si>
    <t>CCWD Rock Slough PP</t>
  </si>
  <si>
    <t>ish</t>
  </si>
  <si>
    <t>B95283</t>
  </si>
  <si>
    <t>Italian Slough Headwater near Byron</t>
  </si>
  <si>
    <t>ISH</t>
  </si>
  <si>
    <t>jer</t>
  </si>
  <si>
    <t>Jersey Point</t>
  </si>
  <si>
    <t>D15</t>
  </si>
  <si>
    <t>Pier is used by USBR and possibly USGS for wq</t>
  </si>
  <si>
    <t>mal</t>
  </si>
  <si>
    <t>Sacramento River at Mallard Island</t>
  </si>
  <si>
    <t>D10A</t>
  </si>
  <si>
    <t>dwr_des</t>
  </si>
  <si>
    <t>Collocated with MWQI Mallardis</t>
  </si>
  <si>
    <t>mhr</t>
  </si>
  <si>
    <t>B95530</t>
  </si>
  <si>
    <t>Middle River at Howard Rd Bridge</t>
  </si>
  <si>
    <t>msd</t>
  </si>
  <si>
    <t>B95820</t>
  </si>
  <si>
    <t>San Joaquin at Mossdale Bridge</t>
  </si>
  <si>
    <t>C7A</t>
  </si>
  <si>
    <t>MSD</t>
  </si>
  <si>
    <t>Flow transect is 0.25 miles ds from bridge. Was once at bridge but ferrous metals interfered.</t>
  </si>
  <si>
    <t>mtb</t>
  </si>
  <si>
    <t>B95503</t>
  </si>
  <si>
    <t>Middle River at Tracy Blvd</t>
  </si>
  <si>
    <t>MTB</t>
  </si>
  <si>
    <t>oad</t>
  </si>
  <si>
    <t>B95366</t>
  </si>
  <si>
    <t>Old River Barrier near DMC (Above)</t>
  </si>
  <si>
    <t xml:space="preserve">At OAD, NCRO collects stage, EC, pH, DO, turbidity and chlorophyll above the temp barrier (B95366 and B953660) and telemeters it.  </t>
  </si>
  <si>
    <t>obd</t>
  </si>
  <si>
    <t>B95365</t>
  </si>
  <si>
    <t>Old River below Dam</t>
  </si>
  <si>
    <t>OBD</t>
  </si>
  <si>
    <t xml:space="preserve">At OBD NCRO collects only stage (B95365) and telemeters. </t>
  </si>
  <si>
    <t>bac</t>
  </si>
  <si>
    <t>B95250</t>
  </si>
  <si>
    <t>Old River at Bacon Island</t>
  </si>
  <si>
    <t>Collocated with USGS 11313405 on USGS pile. Historically across river.</t>
  </si>
  <si>
    <t>oh1</t>
  </si>
  <si>
    <t>B95400</t>
  </si>
  <si>
    <t>Old River at Head</t>
  </si>
  <si>
    <t>OH1</t>
  </si>
  <si>
    <t>orb</t>
  </si>
  <si>
    <t>B95270</t>
  </si>
  <si>
    <t>Old River at Byron</t>
  </si>
  <si>
    <t>ORB</t>
  </si>
  <si>
    <t>ppt</t>
  </si>
  <si>
    <t>Prisoners Point</t>
  </si>
  <si>
    <t>D29</t>
  </si>
  <si>
    <t>PPT</t>
  </si>
  <si>
    <t>Identified by Mike Dempsey</t>
  </si>
  <si>
    <t>rsl</t>
  </si>
  <si>
    <t>B95218</t>
  </si>
  <si>
    <t>Rock Slough at Contra Costa Canal</t>
  </si>
  <si>
    <t>sal</t>
  </si>
  <si>
    <t>San Andreas Landing</t>
  </si>
  <si>
    <t>C4</t>
  </si>
  <si>
    <t>Confirmed by USBR</t>
  </si>
  <si>
    <t>sjr</t>
  </si>
  <si>
    <t>San Joaquin River Mccune Station near Vernalis</t>
  </si>
  <si>
    <t>C10A</t>
  </si>
  <si>
    <t>SJR</t>
  </si>
  <si>
    <t>C10A is jointly operated by DWR and IEP-EMP. Collocated with VER. Flow monitoring discontinued and considered unsuccessful so USGS is the best for that and it is upstream at the bridge.</t>
  </si>
  <si>
    <t>sti</t>
  </si>
  <si>
    <t>Mokelumne River (South Fork) @ Staten Island</t>
  </si>
  <si>
    <t>C13</t>
  </si>
  <si>
    <t>tms</t>
  </si>
  <si>
    <t>B91160</t>
  </si>
  <si>
    <t>Sacramento River at Threemile Slough</t>
  </si>
  <si>
    <t>tpi</t>
  </si>
  <si>
    <t>B95421</t>
  </si>
  <si>
    <t>Tom Paine Sl above intake</t>
  </si>
  <si>
    <t>TPI</t>
  </si>
  <si>
    <t>wdl: B95421 for stage and B9542100 for temp and EC</t>
  </si>
  <si>
    <t>tpp</t>
  </si>
  <si>
    <t>B95425</t>
  </si>
  <si>
    <t>Tom Paine Sl near Pescadero</t>
  </si>
  <si>
    <t>TPP</t>
  </si>
  <si>
    <t>tps</t>
  </si>
  <si>
    <t>B95420</t>
  </si>
  <si>
    <t>Tom Paine Sl above the mouth</t>
  </si>
  <si>
    <t>TPS</t>
  </si>
  <si>
    <t>trp</t>
  </si>
  <si>
    <t>TRP</t>
  </si>
  <si>
    <t>Tracy Pumping Plant</t>
  </si>
  <si>
    <t>Moved from facility to trash rack</t>
  </si>
  <si>
    <t>uni</t>
  </si>
  <si>
    <t>Union Island</t>
  </si>
  <si>
    <t>C8</t>
  </si>
  <si>
    <t>Historically called bifurcation of Middle and Old Rivers</t>
  </si>
  <si>
    <t>vic</t>
  </si>
  <si>
    <t>VIC</t>
  </si>
  <si>
    <t>Victoria Island</t>
  </si>
  <si>
    <t>Not confirmed</t>
  </si>
  <si>
    <t>bks</t>
  </si>
  <si>
    <t>Barker Slough Pumping Plant</t>
  </si>
  <si>
    <t>Slightly moved closer to slough. D1461 site was in another side slough upstream.</t>
  </si>
  <si>
    <t>vni</t>
  </si>
  <si>
    <t>B95580</t>
  </si>
  <si>
    <t>Venice Island</t>
  </si>
  <si>
    <t>VNI</t>
  </si>
  <si>
    <t>same as the WDL B95580</t>
  </si>
  <si>
    <t>cse</t>
  </si>
  <si>
    <t>Sacramento River at Collinsville</t>
  </si>
  <si>
    <t>C2B</t>
  </si>
  <si>
    <t>CSE</t>
  </si>
  <si>
    <t>srh</t>
  </si>
  <si>
    <t>Sacramento River at Hood</t>
  </si>
  <si>
    <t>C3A</t>
  </si>
  <si>
    <t>SRH</t>
  </si>
  <si>
    <t>Colocated wiht MWQI HOOD. Established to replace C3. Location confirmed visually by DES (there is a bogus location north).</t>
  </si>
  <si>
    <t>rvb</t>
  </si>
  <si>
    <t>Sacramento River at Rio Vista</t>
  </si>
  <si>
    <t>D24A</t>
  </si>
  <si>
    <t>B91212</t>
  </si>
  <si>
    <t>DWR Rio Vista site nudged 9m to the east and a few meters south to be always wet</t>
  </si>
  <si>
    <t>mrz</t>
  </si>
  <si>
    <t>Sacramento River at Martinez</t>
  </si>
  <si>
    <t>C6A</t>
  </si>
  <si>
    <t>MRZ</t>
  </si>
  <si>
    <t>snc</t>
  </si>
  <si>
    <t>Chadbourne Slough at Sunrise Duck Club</t>
  </si>
  <si>
    <t>S21</t>
  </si>
  <si>
    <t>gys</t>
  </si>
  <si>
    <t>Goodyear Slough at Morrow Island club</t>
  </si>
  <si>
    <t>S35</t>
  </si>
  <si>
    <t>Moved 8m to west to be in channel</t>
  </si>
  <si>
    <t>vol</t>
  </si>
  <si>
    <t>Suisun Slough 300' south of Volanti Slough</t>
  </si>
  <si>
    <t>S42</t>
  </si>
  <si>
    <t>On Suisun Sl downstream of Marina that is on Volanti. Believe that the placement is a small pier but here it is nudged slightly instream.</t>
  </si>
  <si>
    <t>bdl</t>
  </si>
  <si>
    <t>Montezuma Slough near Beldons Landing</t>
  </si>
  <si>
    <t>S49</t>
  </si>
  <si>
    <t>Not confirmed. Moved to pier.</t>
  </si>
  <si>
    <t>ibs</t>
  </si>
  <si>
    <t>Cordelia Slough at Ibis club</t>
  </si>
  <si>
    <t>S97</t>
  </si>
  <si>
    <t>lis</t>
  </si>
  <si>
    <t>B91560</t>
  </si>
  <si>
    <t>Yolo Bypass at Lisbon</t>
  </si>
  <si>
    <t>LIS</t>
  </si>
  <si>
    <t>wci</t>
  </si>
  <si>
    <t>WCI</t>
  </si>
  <si>
    <t>West Canal near Clifton Court Intake</t>
  </si>
  <si>
    <t>B95338</t>
  </si>
  <si>
    <t>ori</t>
  </si>
  <si>
    <t>B95341</t>
  </si>
  <si>
    <t>Old River near Clifton Court Intake</t>
  </si>
  <si>
    <t>ORI</t>
  </si>
  <si>
    <t>ADCP flow station</t>
  </si>
  <si>
    <t>rcs</t>
  </si>
  <si>
    <t>RCS</t>
  </si>
  <si>
    <t>Ridge Cut Slough at Knight's Landing</t>
  </si>
  <si>
    <t>A02939</t>
  </si>
  <si>
    <t>nsl</t>
  </si>
  <si>
    <t>E33670</t>
  </si>
  <si>
    <t>Montezuma Slough at National Steel</t>
  </si>
  <si>
    <t>S64</t>
  </si>
  <si>
    <t>nsl2</t>
  </si>
  <si>
    <t>NSL2</t>
  </si>
  <si>
    <t>This i</t>
  </si>
  <si>
    <t>sjl</t>
  </si>
  <si>
    <t>B95765</t>
  </si>
  <si>
    <t>San Joaquin River near Lathrop</t>
  </si>
  <si>
    <t>SJL</t>
  </si>
  <si>
    <t>bdt</t>
  </si>
  <si>
    <t>B95740</t>
  </si>
  <si>
    <t>San Joaquin River at Brandt Bridge</t>
  </si>
  <si>
    <t>rri</t>
  </si>
  <si>
    <t>B95660</t>
  </si>
  <si>
    <t>Stockton Ship Channel at Burns Cut-off</t>
  </si>
  <si>
    <t>RRI</t>
  </si>
  <si>
    <t>a station house on the very corner of that final boat dock on Rough and Ready.</t>
  </si>
  <si>
    <t>mru</t>
  </si>
  <si>
    <t>B95541</t>
  </si>
  <si>
    <t>Middle River at Undine Road</t>
  </si>
  <si>
    <t>MRU</t>
  </si>
  <si>
    <t>old</t>
  </si>
  <si>
    <t>B95380</t>
  </si>
  <si>
    <t>Old River at Tracy Blvd</t>
  </si>
  <si>
    <t>P12</t>
  </si>
  <si>
    <t>wdl: B95380Q: ADCP station with flow and velocity data. B95380: stage  temp and EC</t>
  </si>
  <si>
    <t>sham</t>
  </si>
  <si>
    <t>s08010</t>
  </si>
  <si>
    <t>Southampton Shoal Channel LB 6</t>
  </si>
  <si>
    <t>noaa</t>
  </si>
  <si>
    <t>tibc1</t>
  </si>
  <si>
    <t>Tiburon Pier</t>
  </si>
  <si>
    <t>scqc1</t>
  </si>
  <si>
    <t>China Camp</t>
  </si>
  <si>
    <t>sffpx</t>
  </si>
  <si>
    <t>San Francisco</t>
  </si>
  <si>
    <t>pryc1</t>
  </si>
  <si>
    <t>Point Reyes</t>
  </si>
  <si>
    <t>mtyc1</t>
  </si>
  <si>
    <t>Monterey</t>
  </si>
  <si>
    <t>aamc1</t>
  </si>
  <si>
    <t>Alameda</t>
  </si>
  <si>
    <t>rtyc1</t>
  </si>
  <si>
    <t>Redwood City</t>
  </si>
  <si>
    <t>richm</t>
  </si>
  <si>
    <t>Richmond</t>
  </si>
  <si>
    <t>xx</t>
  </si>
  <si>
    <t>#smbr</t>
  </si>
  <si>
    <t>San Mateo Bridge</t>
  </si>
  <si>
    <t>Very brief and old. Please do not uncomment as it breaks downloaders and is not useful</t>
  </si>
  <si>
    <t>#dumbr2</t>
  </si>
  <si>
    <t>Dumbarton Bridge</t>
  </si>
  <si>
    <t>#coycr2</t>
  </si>
  <si>
    <t>Coyote Creek</t>
  </si>
  <si>
    <t>anc</t>
  </si>
  <si>
    <t>ANC</t>
  </si>
  <si>
    <t>Antioch</t>
  </si>
  <si>
    <t>cll</t>
  </si>
  <si>
    <t>Collinsville</t>
  </si>
  <si>
    <t>cnt</t>
  </si>
  <si>
    <t>CNT</t>
  </si>
  <si>
    <t>Contra Costa</t>
  </si>
  <si>
    <t>C5</t>
  </si>
  <si>
    <t>pts</t>
  </si>
  <si>
    <t>PTS</t>
  </si>
  <si>
    <t>Pittsburg</t>
  </si>
  <si>
    <t>riv</t>
  </si>
  <si>
    <t>RIV</t>
  </si>
  <si>
    <t>Rio Vista</t>
  </si>
  <si>
    <t>Under bridge tenders office almost in center of channel</t>
  </si>
  <si>
    <t>ver</t>
  </si>
  <si>
    <t>VER</t>
  </si>
  <si>
    <t>Vernalis</t>
  </si>
  <si>
    <t>C10</t>
  </si>
  <si>
    <t>Relocated from Durham Farry/Airoport Way Bridge to DWR pier where SJR is located</t>
  </si>
  <si>
    <t>pct</t>
  </si>
  <si>
    <t>Port Chicago</t>
  </si>
  <si>
    <t>C14</t>
  </si>
  <si>
    <t>Pier 2 (1 mile upstream from NOAA site)</t>
  </si>
  <si>
    <t>afo</t>
  </si>
  <si>
    <t>American River at Fair Oaks</t>
  </si>
  <si>
    <t>AFO</t>
  </si>
  <si>
    <t>mateo</t>
  </si>
  <si>
    <t>SF Bay at San Mateo Bridge Near Foster City, CA</t>
  </si>
  <si>
    <t>guad</t>
  </si>
  <si>
    <t>Guadalupe R above Hw 101 at San Jose, CA</t>
  </si>
  <si>
    <t>coycr</t>
  </si>
  <si>
    <t>Coyote Creek above HW 237</t>
  </si>
  <si>
    <t>vns</t>
  </si>
  <si>
    <t>San Joaquin R near Vernalis</t>
  </si>
  <si>
    <t>VNS</t>
  </si>
  <si>
    <t>sjg</t>
  </si>
  <si>
    <t>San Joaquin R below Garwood Bridge</t>
  </si>
  <si>
    <t>SJG</t>
  </si>
  <si>
    <t>The gage is at the bottom of some concrete stairs that go to a pump stand. The gage is at the bottom of some concrete stairs that go to a pump stand. Bottom of concrete stairs that go to a pump stand. This location is not very carefully identified yet.</t>
  </si>
  <si>
    <t>trn2</t>
  </si>
  <si>
    <t>Turner Cut near Holt</t>
  </si>
  <si>
    <t>TRN</t>
  </si>
  <si>
    <t>USGS collects flow data on a pile they installed.  NCRO collects temp, pH, EC, DO, turbidity, chlorophyll on pile with USGS and uses USGS telemetry.</t>
  </si>
  <si>
    <t>vcu</t>
  </si>
  <si>
    <t>Victoria Canal near Byron</t>
  </si>
  <si>
    <t>Not confirmed. Boat access.</t>
  </si>
  <si>
    <t>mdm</t>
  </si>
  <si>
    <t>Middle R at Middle River</t>
  </si>
  <si>
    <t>MDM</t>
  </si>
  <si>
    <t>hlt</t>
  </si>
  <si>
    <t>Middle R near Holt</t>
  </si>
  <si>
    <t>HLT</t>
  </si>
  <si>
    <t>USGS collects flow data on a pile they installed.  NCRO collects temp, EC, turbidity and chlorophyll on pile with USGS and uses USGS telemetry.  All data on CDEC</t>
  </si>
  <si>
    <t>odm</t>
  </si>
  <si>
    <t>Old R near Delta Mendota Canal</t>
  </si>
  <si>
    <t>ODM</t>
  </si>
  <si>
    <t xml:space="preserve"> At ODM which is on a pile, USGS collects flow while NCRO collects  temp, pH, EC, DO, turbidity and chlorophyll using USGS telemetry equipment.</t>
  </si>
  <si>
    <t>glc</t>
  </si>
  <si>
    <t>Grantline Canal</t>
  </si>
  <si>
    <t>GLC</t>
  </si>
  <si>
    <t xml:space="preserve">Replaces a station located on the Tracy Rd Bridge (5 miles east of the piling). Located on pile (B95320).  USGS measures flow whiles NCRO measures temp, EC pH, DO turbidity and chlorophyll.  USGS telemeters this data  </t>
  </si>
  <si>
    <t>oh4</t>
  </si>
  <si>
    <t>Old R near Byron</t>
  </si>
  <si>
    <t>On bridge</t>
  </si>
  <si>
    <t>obi</t>
  </si>
  <si>
    <t>Old R at Bacon Island</t>
  </si>
  <si>
    <t>OBI</t>
  </si>
  <si>
    <t>hol</t>
  </si>
  <si>
    <t>Holland Cut near Bethel Island</t>
  </si>
  <si>
    <t>HOL</t>
  </si>
  <si>
    <t>At HOL, USGS collects flow data while NCRO collects EC, temp and turbidity.  USGS telemeters the data.</t>
  </si>
  <si>
    <t>dsj</t>
  </si>
  <si>
    <t>Dutch Sl below Jersey Island</t>
  </si>
  <si>
    <t>DSJ</t>
  </si>
  <si>
    <t>orq</t>
  </si>
  <si>
    <t>Old R at Quimby Island</t>
  </si>
  <si>
    <t>ORQ</t>
  </si>
  <si>
    <t>fal</t>
  </si>
  <si>
    <t>False R near Oakley</t>
  </si>
  <si>
    <t>FAL</t>
  </si>
  <si>
    <t>Both FAL and ORQ are USGS station where they collect flow and NCRO collects EC, chlorophyll, temp and turbidity</t>
  </si>
  <si>
    <t>osj</t>
  </si>
  <si>
    <t>Old R at Franks Tract</t>
  </si>
  <si>
    <t>OSJ</t>
  </si>
  <si>
    <t>At OSJ USGS collects flow data while NCRO collects temp, EC, turbidity and chlorophyll.  USGS telemeters the data.</t>
  </si>
  <si>
    <t>pri</t>
  </si>
  <si>
    <t>San Joaquin R at Prisoners Pt</t>
  </si>
  <si>
    <t>PRI</t>
  </si>
  <si>
    <t>Boat access only on a pile, not carefully registered here. Flow and vertical datum considered suspect</t>
  </si>
  <si>
    <t>dlc</t>
  </si>
  <si>
    <t>Delta Cross Channel near Walnut Grove</t>
  </si>
  <si>
    <t xml:space="preserve">DLC </t>
  </si>
  <si>
    <t>lps</t>
  </si>
  <si>
    <t>Little Potato Slough at Terminous</t>
  </si>
  <si>
    <t>LPS</t>
  </si>
  <si>
    <t>mok</t>
  </si>
  <si>
    <t>Mokelumne R at Andrus Island</t>
  </si>
  <si>
    <t>MOK</t>
  </si>
  <si>
    <t>At MOK, USGS collects flow data while NCRO collects temp, EC and turbidity.  USGS telemeters the data.</t>
  </si>
  <si>
    <t>tsl</t>
  </si>
  <si>
    <t>Threemile Slough near Rio Vista</t>
  </si>
  <si>
    <t>TSL</t>
  </si>
  <si>
    <t>sjj</t>
  </si>
  <si>
    <t>San Joaquin R at Jersey Point</t>
  </si>
  <si>
    <t>SJJ</t>
  </si>
  <si>
    <t>Originally collocated with USBR station, now (according to USBR) on platform 100m up accessible by boat.</t>
  </si>
  <si>
    <t>fpt</t>
  </si>
  <si>
    <t>Sacramento R at Freeport</t>
  </si>
  <si>
    <t>FPT</t>
  </si>
  <si>
    <t xml:space="preserve">Pass Freeport bridge on rt. (wrong side of bridge?). Entrance to gage sites from walkway on right side of Freeport Bridge footing. </t>
  </si>
  <si>
    <t>sut</t>
  </si>
  <si>
    <t>Sutter Slough at Courtland</t>
  </si>
  <si>
    <t>SUT</t>
  </si>
  <si>
    <t>sss</t>
  </si>
  <si>
    <t>Steamboat Slough btw Sacramento R and Sutter Sl</t>
  </si>
  <si>
    <t>SSS</t>
  </si>
  <si>
    <t>sdc</t>
  </si>
  <si>
    <t>Sacramento R above Delta Cross Channel</t>
  </si>
  <si>
    <t>SDC</t>
  </si>
  <si>
    <t>On pump stand</t>
  </si>
  <si>
    <t>gss</t>
  </si>
  <si>
    <t>Georgiana Slough near Sacramento R</t>
  </si>
  <si>
    <t>ges</t>
  </si>
  <si>
    <t>Sacramento R below Georgiana Slough</t>
  </si>
  <si>
    <t>GES</t>
  </si>
  <si>
    <t>From USGS wiki</t>
  </si>
  <si>
    <t>lbtoe</t>
  </si>
  <si>
    <t>Toe Drain at Liberty Island near Courtland</t>
  </si>
  <si>
    <t>proposed effort to discontinue; Not confirmed. Not on USGS wiki site.</t>
  </si>
  <si>
    <t>libc</t>
  </si>
  <si>
    <t>Liberty Cut at Liberty Island near Courtland</t>
  </si>
  <si>
    <t>hwb</t>
  </si>
  <si>
    <t>Miner Slough at HW 84 Bridge</t>
  </si>
  <si>
    <t>HWB</t>
  </si>
  <si>
    <t>sgg</t>
  </si>
  <si>
    <t>Shag Slough at Liberty Island near Courtland</t>
  </si>
  <si>
    <t>dws</t>
  </si>
  <si>
    <t>Sacramento R Deep Water Ship Channel Near Rio Vista</t>
  </si>
  <si>
    <t>DWS</t>
  </si>
  <si>
    <t>ryi</t>
  </si>
  <si>
    <t>Cache Slough at Ryer Island</t>
  </si>
  <si>
    <t>RYI</t>
  </si>
  <si>
    <t>srv</t>
  </si>
  <si>
    <t>Sacramento R at Rio Vista</t>
  </si>
  <si>
    <t>SRV</t>
  </si>
  <si>
    <t>Proposed Effort to Discontinue; The flow station is under the bridge Red Channel Marker 28, transmitted from the DWR station 100' away. The WQ station is downstream a bit and is not confirmed.</t>
  </si>
  <si>
    <t>ssa</t>
  </si>
  <si>
    <t>B95100</t>
  </si>
  <si>
    <t>San Joaquin River at San Andreas Landing</t>
  </si>
  <si>
    <t>SSA</t>
  </si>
  <si>
    <t>benbr</t>
  </si>
  <si>
    <t>Suisun Bay at Benicia Bridge</t>
  </si>
  <si>
    <t>carqb</t>
  </si>
  <si>
    <t>Carquinez Strait at Carquinez Bridge near Crockett</t>
  </si>
  <si>
    <t>napr</t>
  </si>
  <si>
    <t>Napa R near Napa</t>
  </si>
  <si>
    <t>petr</t>
  </si>
  <si>
    <t>Petaluma R at Copland Pumping Station</t>
  </si>
  <si>
    <t>dumbr</t>
  </si>
  <si>
    <t>'373025122065901</t>
  </si>
  <si>
    <t>San Francisco Bay at Old Dumbarton Bridge</t>
  </si>
  <si>
    <t>richb</t>
  </si>
  <si>
    <t>'375607122264701</t>
  </si>
  <si>
    <t>San Francisco Bay at Richmond-San Rafael Bridge</t>
  </si>
  <si>
    <t>mare</t>
  </si>
  <si>
    <t>Mare Island</t>
  </si>
  <si>
    <t>ptchi</t>
  </si>
  <si>
    <t>#crock</t>
  </si>
  <si>
    <t>Crockett</t>
  </si>
  <si>
    <t>#brad</t>
  </si>
  <si>
    <t>Bradmoor Island</t>
  </si>
  <si>
    <t>#mifw</t>
  </si>
  <si>
    <t>Mallard Island Ferry Wharf</t>
  </si>
  <si>
    <t>#antn</t>
  </si>
  <si>
    <t>#rvno</t>
  </si>
  <si>
    <t>bts</t>
  </si>
  <si>
    <t>Boynton Slough</t>
  </si>
  <si>
    <t>rindg</t>
  </si>
  <si>
    <t>B95620</t>
  </si>
  <si>
    <t>San Joaquin River at Rindge Pump</t>
  </si>
  <si>
    <t>ist</t>
  </si>
  <si>
    <t>A02100</t>
  </si>
  <si>
    <t>Sacramento R at I Street</t>
  </si>
  <si>
    <t>IST</t>
  </si>
  <si>
    <t>Not confirmed. This station is pegged to I Street bridge in photos based on description.</t>
  </si>
  <si>
    <t>swe</t>
  </si>
  <si>
    <t>B91650</t>
  </si>
  <si>
    <t>Sacramento R at Walnut Grove</t>
  </si>
  <si>
    <t>SWE</t>
  </si>
  <si>
    <t>Not confirmed. Based on lat/long to 1 arc second from Central District and nudged to pier.</t>
  </si>
  <si>
    <t>snod</t>
  </si>
  <si>
    <t>B91750</t>
  </si>
  <si>
    <t>Sacramento R at Snodgrass</t>
  </si>
  <si>
    <t>Not confirmed. Based on lat/long to 1 arc second from Central District and nudged to shore.</t>
  </si>
  <si>
    <t>sr3</t>
  </si>
  <si>
    <t>B95060</t>
  </si>
  <si>
    <t>Threemile Slough at San Joaquin R</t>
  </si>
  <si>
    <t>SR3</t>
  </si>
  <si>
    <t>tss</t>
  </si>
  <si>
    <t>B9506100</t>
  </si>
  <si>
    <t>Threemile Slough near San Joaquin River</t>
  </si>
  <si>
    <t>TSS</t>
  </si>
  <si>
    <t>water quality</t>
  </si>
  <si>
    <t>glab</t>
  </si>
  <si>
    <t>B95310</t>
  </si>
  <si>
    <t>Grantline Canal above Dam</t>
  </si>
  <si>
    <t>Not confirmed. Based on lat/long to 1 arc second from Central District</t>
  </si>
  <si>
    <t>orccf</t>
  </si>
  <si>
    <t>B95340</t>
  </si>
  <si>
    <t>Old R at Clifton Court Ferry</t>
  </si>
  <si>
    <t>Not confirmed. Based on lat/long to 1 arc second from Central District; not ORI, about 80 meter north of ORI</t>
  </si>
  <si>
    <t>bir</t>
  </si>
  <si>
    <t>B95460</t>
  </si>
  <si>
    <t>Middle R at Bacon Island</t>
  </si>
  <si>
    <t>BIR</t>
  </si>
  <si>
    <t>Not confirmed. Based on lat/long to 1 arc second from Central District and moved to pier</t>
  </si>
  <si>
    <t>mdmzq</t>
  </si>
  <si>
    <t>B95468</t>
  </si>
  <si>
    <t>Middle R at Middle R</t>
  </si>
  <si>
    <t>USGS moved their flow station onto a pile and collects stage, EC, temp and turbidity which is telemetered.  NCRO collects stage, temp and EC on the levee next to the pile but is not telemetered.</t>
  </si>
  <si>
    <t>mup</t>
  </si>
  <si>
    <t>B95500</t>
  </si>
  <si>
    <t>Middle River at Union Point</t>
  </si>
  <si>
    <t>MUP</t>
  </si>
  <si>
    <t>We had this as Borden HW, NCRO said Union Point</t>
  </si>
  <si>
    <t>mrmow</t>
  </si>
  <si>
    <t>B95540</t>
  </si>
  <si>
    <t>Middle R at Mowry</t>
  </si>
  <si>
    <t>Not confirmed. Based on lat/long to 1 arc second from Central District and nudged to pier</t>
  </si>
  <si>
    <t>trn</t>
  </si>
  <si>
    <t>B9561600</t>
  </si>
  <si>
    <t>vcu2</t>
  </si>
  <si>
    <t>B9528500</t>
  </si>
  <si>
    <t>hlt2</t>
  </si>
  <si>
    <t>B9545800</t>
  </si>
  <si>
    <t>glc2</t>
  </si>
  <si>
    <t>B9529500</t>
  </si>
  <si>
    <t xml:space="preserve">Grant Line Canal near Clifton Court Forebay - WQ </t>
  </si>
  <si>
    <t>USGS measures flow whiles NCRO measures temp, EC pH, DO turbidity and chlorophyll.  USGS telemeters this data  (Station located on USGS pile 5.5 miles west of Tracy Rd. Bridge)</t>
  </si>
  <si>
    <t>hol2</t>
  </si>
  <si>
    <t>B9512000</t>
  </si>
  <si>
    <t>orq2</t>
  </si>
  <si>
    <t>B9520000</t>
  </si>
  <si>
    <t>fal2</t>
  </si>
  <si>
    <t>B9504400</t>
  </si>
  <si>
    <t>osj2</t>
  </si>
  <si>
    <t>B9510800</t>
  </si>
  <si>
    <t>mok2</t>
  </si>
  <si>
    <t>B9409500</t>
  </si>
  <si>
    <t xml:space="preserve">Mokelumne River near Highway 12 </t>
  </si>
  <si>
    <t>sus</t>
  </si>
  <si>
    <t>B91479</t>
  </si>
  <si>
    <t>Steamboat Slough Below Sutter Slough</t>
  </si>
  <si>
    <t>SUS</t>
  </si>
  <si>
    <t>SUS (cdec, 6/10/2015 -&gt;) and B91479 (wdl, 10/1/1990 or 1982) same station or not? same station name, same parameters (temp, ec), but different time period and locations SUS (cdec, 6/10/2015 -&gt;) and B91479 (wdl, 10/1/1990 or 1982) same station or not? same station name, same parameters (temp, ec), but different time period and locations</t>
  </si>
  <si>
    <t>twa</t>
  </si>
  <si>
    <t>B95378</t>
  </si>
  <si>
    <t>Old River at Tracy Wildlife Association</t>
  </si>
  <si>
    <t>TWA</t>
  </si>
  <si>
    <t>rsd</t>
  </si>
  <si>
    <t>B9521600</t>
  </si>
  <si>
    <t xml:space="preserve">Rock Slough at Delta Road Bridge                                  </t>
  </si>
  <si>
    <t>holm</t>
  </si>
  <si>
    <t>B9524900</t>
  </si>
  <si>
    <t>Holland Cut at Holland Marina</t>
  </si>
  <si>
    <t>wdcut</t>
  </si>
  <si>
    <t>B9522500</t>
  </si>
  <si>
    <t>Werner Dredger Cut near Palm Tract</t>
  </si>
  <si>
    <t>wsd</t>
  </si>
  <si>
    <t>'383525121434601</t>
  </si>
  <si>
    <t>Willow Slough Bypass near Davis</t>
  </si>
  <si>
    <t>bet</t>
  </si>
  <si>
    <t>B95058</t>
  </si>
  <si>
    <t>Piper Slough at Bethal Tract</t>
  </si>
  <si>
    <t>Nudged. Verbal description is ""Russo's Marina at end of Piper Rd"" but Russo's is a short distance north.</t>
  </si>
  <si>
    <t>blp</t>
  </si>
  <si>
    <t>B9502900</t>
  </si>
  <si>
    <t xml:space="preserve">San Joaquin River at Blind Point </t>
  </si>
  <si>
    <t>BLP</t>
  </si>
  <si>
    <t>Nudged</t>
  </si>
  <si>
    <t>rri2</t>
  </si>
  <si>
    <t>Rough and Ready Island</t>
  </si>
  <si>
    <t>a station house on the very corner of that final boat dock on Rough and Ready. same as B95660, should be deleted.</t>
  </si>
  <si>
    <t>anh</t>
  </si>
  <si>
    <t>msd2</t>
  </si>
  <si>
    <t>Flow transect is 0.25 miles ds from bridge. Was once at bridge, but ferrous metals interfered with</t>
  </si>
  <si>
    <t>fre</t>
  </si>
  <si>
    <t>A02170</t>
  </si>
  <si>
    <t>Sacramento River at Fremont Weir (West End)</t>
  </si>
  <si>
    <t>FRE</t>
  </si>
  <si>
    <t>Only source is CDEC</t>
  </si>
  <si>
    <t>few</t>
  </si>
  <si>
    <t>A02160</t>
  </si>
  <si>
    <t>Sacramento River at Fremont Weir (East End)</t>
  </si>
  <si>
    <t>FEW</t>
  </si>
  <si>
    <t>#por</t>
  </si>
  <si>
    <t>A02200</t>
  </si>
  <si>
    <t>Sacramento River at Knights Landing</t>
  </si>
  <si>
    <t>POR</t>
  </si>
  <si>
    <t>dmc</t>
  </si>
  <si>
    <t>DMC Headworks</t>
  </si>
  <si>
    <t>Nudged to accommodate model domain</t>
  </si>
  <si>
    <t>sur</t>
  </si>
  <si>
    <t>B95422</t>
  </si>
  <si>
    <t>Sugar Cut</t>
  </si>
  <si>
    <t>SUR</t>
  </si>
  <si>
    <t>gle</t>
  </si>
  <si>
    <t>B95320</t>
  </si>
  <si>
    <t>Grant Line Canal East</t>
  </si>
  <si>
    <t>GLE</t>
  </si>
  <si>
    <t>ADCP Flow Station, commence on 1/15/2013; WQ, commence on 2/15/2013</t>
  </si>
  <si>
    <t>mab</t>
  </si>
  <si>
    <t>B95502</t>
  </si>
  <si>
    <t xml:space="preserve">Middle River above Barrier </t>
  </si>
  <si>
    <t>MAB</t>
  </si>
  <si>
    <t>ADCP Flow Station, commence on 4/23/2013</t>
  </si>
  <si>
    <t>orx</t>
  </si>
  <si>
    <t>B95390</t>
  </si>
  <si>
    <t>Old River above Doughty Cut</t>
  </si>
  <si>
    <t>ORX</t>
  </si>
  <si>
    <t>ADCP Flow Station, commence on 1/30/2013</t>
  </si>
  <si>
    <t>sjd</t>
  </si>
  <si>
    <t>B95760</t>
  </si>
  <si>
    <t>San Joaquin River above Dos Reis</t>
  </si>
  <si>
    <t>SJD</t>
  </si>
  <si>
    <t>ADCP Flow Station, commence on 2/28/2013</t>
  </si>
  <si>
    <t>alk</t>
  </si>
  <si>
    <t>'374938122251801</t>
  </si>
  <si>
    <t>San Francisco Bay at Northeast Shore Alcatraz Island</t>
  </si>
  <si>
    <t>location: unsurveyed, at end of finger pier adjacent to ferry terminal; WQ monitor since November 2013;Interruptions in record were due to malfunction of the sensing and (or) recording instrument and biological interference within the conductivity cell. The probe is set at 6 ft below the water surface at Mean Lower Low Water (MLLW). MLLW is about 16 ft. Daily maximums and minimums sometimes differ from tidal cycle (24.8 hours) maximums and minimums.Specific conductivity records are rated excellent except for the following periods of fouling: Oct. 1, 2, Nov. 2-8, Aug. 19, 20, which are rated good. Water temperature records are rated excellent.</t>
  </si>
  <si>
    <t>mho</t>
  </si>
  <si>
    <t>B9553100</t>
  </si>
  <si>
    <t>Middle River near Howard Rd Bridge</t>
  </si>
  <si>
    <t>MHO</t>
  </si>
  <si>
    <t>added 6/6/2014</t>
  </si>
  <si>
    <t>sdi</t>
  </si>
  <si>
    <t>Decker Island</t>
  </si>
  <si>
    <t>SDI</t>
  </si>
  <si>
    <t>proposal provisional</t>
  </si>
  <si>
    <t>lib</t>
  </si>
  <si>
    <t>Cache Slough at Liberty Island</t>
  </si>
  <si>
    <t>LIB</t>
  </si>
  <si>
    <t>Haven't verified that CDEC name is correct. Name slightly different</t>
  </si>
  <si>
    <t>liy</t>
  </si>
  <si>
    <t>B91510</t>
  </si>
  <si>
    <t xml:space="preserve">Yolo Bypass at Liberty Island </t>
  </si>
  <si>
    <t>LIY</t>
  </si>
  <si>
    <t>An additional station (B91510B) records water levels in drainage canal on Liberty Island side of levee</t>
  </si>
  <si>
    <t>lir</t>
  </si>
  <si>
    <t>B91511</t>
  </si>
  <si>
    <t>Yolo Bypass at Liberty Island (Canal)</t>
  </si>
  <si>
    <t>LIR</t>
  </si>
  <si>
    <t>An additional station (B91510) records water levels on Yolo Bypass side of levee</t>
  </si>
  <si>
    <t>smr</t>
  </si>
  <si>
    <t>S Mokelumne R at New Hope BR near Walnut Grove</t>
  </si>
  <si>
    <t>SMR</t>
  </si>
  <si>
    <t>flow, stage, velocity available since 1/1/2011, turbidity since 4/16/2015, suspended sediment since 8/4/2012</t>
  </si>
  <si>
    <t>nmr</t>
  </si>
  <si>
    <t>N Mokelumne R near Walnut Grove</t>
  </si>
  <si>
    <t>flow and velocity available since 12/13/2010, turbidity and suspended since 8/14/2012</t>
  </si>
  <si>
    <t>mkn</t>
  </si>
  <si>
    <t>B9413300</t>
  </si>
  <si>
    <t>N Mokelumne R below Snodgrass Slough</t>
  </si>
  <si>
    <t>MKN</t>
  </si>
  <si>
    <t>sxs</t>
  </si>
  <si>
    <t>B91450Q</t>
  </si>
  <si>
    <t>Steamboat Slough near Sacramento River</t>
  </si>
  <si>
    <t>SXS</t>
  </si>
  <si>
    <t>ADCP Flow Station, commence on 6/12/2015</t>
  </si>
  <si>
    <t>fct</t>
  </si>
  <si>
    <t>B95050</t>
  </si>
  <si>
    <t>Fisherman's Cut</t>
  </si>
  <si>
    <t>B95050Q</t>
  </si>
  <si>
    <t>FCT</t>
  </si>
  <si>
    <t>ADCP Flow Station, commence on 6/5/2015</t>
  </si>
  <si>
    <t>flt</t>
  </si>
  <si>
    <t>Goodyear Slough at Fleet</t>
  </si>
  <si>
    <t>FLT</t>
  </si>
  <si>
    <t>soi</t>
  </si>
  <si>
    <t>B91250Q</t>
  </si>
  <si>
    <t>Sacramento River Downstream of Isleton</t>
  </si>
  <si>
    <t>SOI</t>
  </si>
  <si>
    <t>ADCP Flow Station, commence on 6/29/2015</t>
  </si>
  <si>
    <t>mir</t>
  </si>
  <si>
    <t>B91470Q</t>
  </si>
  <si>
    <t>Miner Slough</t>
  </si>
  <si>
    <t>MIR</t>
  </si>
  <si>
    <t>twi</t>
  </si>
  <si>
    <t>San Joaquin River at Twitchell Island</t>
  </si>
  <si>
    <t>TWI</t>
  </si>
  <si>
    <t>data available on cdec since 6/19/2015, doesn't exist on wdl as of 10/6/2015</t>
  </si>
  <si>
    <t>ssi</t>
  </si>
  <si>
    <t>Sacramento River near Sherman Island</t>
  </si>
  <si>
    <t>SSI</t>
  </si>
  <si>
    <t>bet2</t>
  </si>
  <si>
    <t>B9504500</t>
  </si>
  <si>
    <t>Bethel Island at Piper Slough</t>
  </si>
  <si>
    <t>commence 5/20/2014; relocated from B95058 or BET (Russo's Marina) to a residential dock about 500 feet downstream since 12/5/2017.</t>
  </si>
  <si>
    <t>frk</t>
  </si>
  <si>
    <t>Franks Tract, Mid Tract</t>
  </si>
  <si>
    <t>FRK</t>
  </si>
  <si>
    <t>hon</t>
  </si>
  <si>
    <t>Honker Bay</t>
  </si>
  <si>
    <t>HON</t>
  </si>
  <si>
    <t>ryc</t>
  </si>
  <si>
    <t>Suisun Bay Cutoff Near Ryer</t>
  </si>
  <si>
    <t>RYC</t>
  </si>
  <si>
    <t>gzl</t>
  </si>
  <si>
    <t>Grizzly Bay</t>
  </si>
  <si>
    <t>GZL</t>
  </si>
  <si>
    <t>sga</t>
  </si>
  <si>
    <t>B95415</t>
  </si>
  <si>
    <t>Sugar Cut at Golden Anchor</t>
  </si>
  <si>
    <t>B95415Q</t>
  </si>
  <si>
    <t>SGA</t>
  </si>
  <si>
    <t>same as B9541400 ar wdl, flow data available since 3/18/2014, water temp &amp; EC since 4/30/2014</t>
  </si>
  <si>
    <t>von</t>
  </si>
  <si>
    <t>Sacramento River at Verona</t>
  </si>
  <si>
    <t>VON</t>
  </si>
  <si>
    <t>NWIS: Latitude 38deg46'28",   Longitude 121deg35'50"   NAD27 (38.77444,-121.597222); Datum of gage: -3.00 feet above   NGVD29; CDEC: 38.77415,-121.59807</t>
  </si>
  <si>
    <t>von2</t>
  </si>
  <si>
    <t>a0215000</t>
  </si>
  <si>
    <t xml:space="preserve">Need to confirm this is same place as USGS </t>
  </si>
  <si>
    <t>smr2</t>
  </si>
  <si>
    <t>B94150</t>
  </si>
  <si>
    <t>S.F. Mokelumne River at New Hope Bridge</t>
  </si>
  <si>
    <t>mfv</t>
  </si>
  <si>
    <t>B91475</t>
  </si>
  <si>
    <t>Miner Slough at Five Points</t>
  </si>
  <si>
    <t>MFV</t>
  </si>
  <si>
    <t>toen</t>
  </si>
  <si>
    <t>Toe Drain at Mallard Road</t>
  </si>
  <si>
    <t>moved from Toe South</t>
  </si>
  <si>
    <t>cm72</t>
  </si>
  <si>
    <t>Sacramento River Deep Water Ship Channel Near Freeport</t>
  </si>
  <si>
    <t>Proposed Effort to Discontinue</t>
  </si>
  <si>
    <t>cm66</t>
  </si>
  <si>
    <t>Sacramento River Deep Water Ship Channel Near Clarksburg</t>
  </si>
  <si>
    <t>ulc</t>
  </si>
  <si>
    <t>Ulatis Creek Near Elmira</t>
  </si>
  <si>
    <t>ucs</t>
  </si>
  <si>
    <t>Cache Slough Near Hastings Tract Near Rio Vista</t>
  </si>
  <si>
    <t>UCS</t>
  </si>
  <si>
    <t>ryf</t>
  </si>
  <si>
    <t>Cache Slough Above Ryer Island Ferry</t>
  </si>
  <si>
    <t>RYF</t>
  </si>
  <si>
    <t>Proposal provisional</t>
  </si>
  <si>
    <t>confl</t>
  </si>
  <si>
    <t>Suisun Bay At Van Sickle Island</t>
  </si>
  <si>
    <t>has</t>
  </si>
  <si>
    <t>Hass Slough Near Elmira</t>
  </si>
  <si>
    <t>HAS</t>
  </si>
  <si>
    <t>grizzb</t>
  </si>
  <si>
    <t>'380631122032201</t>
  </si>
  <si>
    <t>Grizzly Bay at Suisun Slough</t>
  </si>
  <si>
    <t>gsm</t>
  </si>
  <si>
    <t>B94100</t>
  </si>
  <si>
    <t>Georgiana Slough at Mokelumne R</t>
  </si>
  <si>
    <t>gzm</t>
  </si>
  <si>
    <t>Grizzly Bay at Head of Montezuma Slough Buoy</t>
  </si>
  <si>
    <t>yby</t>
  </si>
  <si>
    <t>Yolo Bypass Near Woodland</t>
  </si>
  <si>
    <t>YBY</t>
  </si>
  <si>
    <t>glcgs</t>
  </si>
  <si>
    <t>Grant Line Canal Near Tracy</t>
  </si>
  <si>
    <t>cm62</t>
  </si>
  <si>
    <t>Sacramento River Deep Water Ship Channel Near Courtland</t>
  </si>
  <si>
    <t>mld</t>
  </si>
  <si>
    <t>Suisun Bay at Mallard Island</t>
  </si>
  <si>
    <t>fmb</t>
  </si>
  <si>
    <t>'381142122015801</t>
  </si>
  <si>
    <t>First Mallard Branch</t>
  </si>
  <si>
    <t>liw</t>
  </si>
  <si>
    <t>'382829121351801</t>
  </si>
  <si>
    <t>Lisbon Weir</t>
  </si>
  <si>
    <t>proposed effort to discontinue turbidity</t>
  </si>
  <si>
    <t>mss</t>
  </si>
  <si>
    <t>'381410121395801</t>
  </si>
  <si>
    <t>Miner Slough Near Sacramento River and Prospect Island</t>
  </si>
  <si>
    <t>mtz</t>
  </si>
  <si>
    <t>'380833122033401</t>
  </si>
  <si>
    <t>Montezuma Slough Above Grizzly Bay</t>
  </si>
  <si>
    <t>lcut</t>
  </si>
  <si>
    <t>Liberty Cut at Liberty Island</t>
  </si>
  <si>
    <t>Proposed Effort to Discontinue (currently funded by Reclamation)</t>
  </si>
  <si>
    <t>alv</t>
  </si>
  <si>
    <t>ALV</t>
  </si>
  <si>
    <t>Alviso Slough</t>
  </si>
  <si>
    <t>sfei</t>
  </si>
  <si>
    <t>coy</t>
  </si>
  <si>
    <t>COY</t>
  </si>
  <si>
    <t>Coyote Creek at confluence with Alviso slough</t>
  </si>
  <si>
    <t>dmb</t>
  </si>
  <si>
    <t>DMB</t>
  </si>
  <si>
    <t>Dumbarton Bridge near surface</t>
  </si>
  <si>
    <t>gl</t>
  </si>
  <si>
    <t>GL</t>
  </si>
  <si>
    <t>Guadalupe Slough</t>
  </si>
  <si>
    <t>mow</t>
  </si>
  <si>
    <t>MOW</t>
  </si>
  <si>
    <t>Mowry Slough</t>
  </si>
  <si>
    <t>nw</t>
  </si>
  <si>
    <t>NW</t>
  </si>
  <si>
    <t>Newark Slough</t>
  </si>
  <si>
    <t>pond</t>
  </si>
  <si>
    <t>POND</t>
  </si>
  <si>
    <t>Pond A8 Outlet at Confluence with Alviso Slough</t>
  </si>
  <si>
    <t>sm</t>
  </si>
  <si>
    <t>SM</t>
  </si>
  <si>
    <t>San Mateo Bridge near surface</t>
  </si>
  <si>
    <t>sfp17</t>
  </si>
  <si>
    <t>'374811122235001</t>
  </si>
  <si>
    <t>San Francisco Bay at Pier 17</t>
  </si>
  <si>
    <t>mrz2</t>
  </si>
  <si>
    <t>Martinez-Amorco Pier</t>
  </si>
  <si>
    <t>alvz</t>
  </si>
  <si>
    <t>Alviso Slough Near Alviso</t>
  </si>
  <si>
    <t>dum</t>
  </si>
  <si>
    <t>'373015122071000</t>
  </si>
  <si>
    <t>South San Francisco Bay at Dumbarton Bridge</t>
  </si>
  <si>
    <t>cm</t>
  </si>
  <si>
    <t>Corte Madera Creek Near Larkspur</t>
  </si>
  <si>
    <t>orm</t>
  </si>
  <si>
    <t>B95370</t>
  </si>
  <si>
    <t>Old River upstream of Mountain House Creek</t>
  </si>
  <si>
    <t>B95370Q</t>
  </si>
  <si>
    <t>ORM</t>
  </si>
  <si>
    <t>Quality and flow have different CDEC</t>
  </si>
  <si>
    <t>#pco</t>
  </si>
  <si>
    <t>B95410</t>
  </si>
  <si>
    <t>Paradise Cut Above Old River</t>
  </si>
  <si>
    <t>PCO</t>
  </si>
  <si>
    <t>EC and Temp</t>
  </si>
  <si>
    <t>pdc</t>
  </si>
  <si>
    <t>Paradise Cut</t>
  </si>
  <si>
    <t>B95410Q</t>
  </si>
  <si>
    <t>PDC</t>
  </si>
  <si>
    <t>Flow and WQ</t>
  </si>
  <si>
    <t>pdup</t>
  </si>
  <si>
    <t>B9541050</t>
  </si>
  <si>
    <t>Paradise Cut Upstream</t>
  </si>
  <si>
    <t>B8541050</t>
  </si>
  <si>
    <t>pcw</t>
  </si>
  <si>
    <t>Putah Creek near Winters</t>
  </si>
  <si>
    <t>sjc</t>
  </si>
  <si>
    <t>B95640</t>
  </si>
  <si>
    <t>San Joaquin River near Buckley Cove</t>
  </si>
  <si>
    <t>B95640Q</t>
  </si>
  <si>
    <t>SJC</t>
  </si>
  <si>
    <t>Dave Huston's replacement for RRI</t>
  </si>
  <si>
    <t>dvi</t>
  </si>
  <si>
    <t>B95880</t>
  </si>
  <si>
    <t>San Joaquin River at D.V.I. Pump</t>
  </si>
  <si>
    <t>bll</t>
  </si>
  <si>
    <t>Blacklock (NE1)</t>
  </si>
  <si>
    <t>BLL</t>
  </si>
  <si>
    <t>cyg</t>
  </si>
  <si>
    <t>Cygnus-Cordelia Slough</t>
  </si>
  <si>
    <t>S33</t>
  </si>
  <si>
    <t>CYG</t>
  </si>
  <si>
    <t>god</t>
  </si>
  <si>
    <t>Godfather II on Suisun Slough</t>
  </si>
  <si>
    <t>S37</t>
  </si>
  <si>
    <t>GOD</t>
  </si>
  <si>
    <t>hun</t>
  </si>
  <si>
    <t>Hunter Cut at Montezuma Slough</t>
  </si>
  <si>
    <t>S54</t>
  </si>
  <si>
    <t>HUN</t>
  </si>
  <si>
    <t>msl</t>
  </si>
  <si>
    <t>Montezuma Slough at Roaring River</t>
  </si>
  <si>
    <t>S71</t>
  </si>
  <si>
    <t>MSL</t>
  </si>
  <si>
    <t>gzb</t>
  </si>
  <si>
    <t>Grizzly Bay Buoy</t>
  </si>
  <si>
    <t>GZB</t>
  </si>
  <si>
    <t>alam</t>
  </si>
  <si>
    <t>Alameda Creek Flood Channel at Union City</t>
  </si>
  <si>
    <t>tea</t>
  </si>
  <si>
    <t>Teal Club at Frank Horan Slough</t>
  </si>
  <si>
    <t>S28</t>
  </si>
  <si>
    <t>hsl</t>
  </si>
  <si>
    <t>Hill Slough</t>
  </si>
  <si>
    <t>S4</t>
  </si>
  <si>
    <t>hst</t>
  </si>
  <si>
    <t>A07140</t>
  </si>
  <si>
    <t>American River at H Street Bridge</t>
  </si>
  <si>
    <t>HST</t>
  </si>
  <si>
    <t>sstw</t>
  </si>
  <si>
    <t>'382010121402301</t>
  </si>
  <si>
    <t>Liberty Island at Upper Stair Step</t>
  </si>
  <si>
    <t>psf</t>
  </si>
  <si>
    <t>'381424121405601</t>
  </si>
  <si>
    <t>Prospect Slough Near Five Points</t>
  </si>
  <si>
    <t>toes</t>
  </si>
  <si>
    <t>'381732121393801</t>
  </si>
  <si>
    <t>Toe Drain at Five Points</t>
  </si>
  <si>
    <t>lhtn</t>
  </si>
  <si>
    <t>Little Holland Tract at North Breach Near Holland Tract</t>
  </si>
  <si>
    <t>lhtse</t>
  </si>
  <si>
    <t>Prospect Slough at Toe Drain Near Courtland</t>
  </si>
  <si>
    <t>cbs</t>
  </si>
  <si>
    <t>'381502121411201</t>
  </si>
  <si>
    <t>Cache Slough below Shag Slough</t>
  </si>
  <si>
    <t>lcts</t>
  </si>
  <si>
    <t>'381749121400201</t>
  </si>
  <si>
    <t>Liberty Cut at Five Points</t>
  </si>
  <si>
    <t>lct</t>
  </si>
  <si>
    <t>Liberty Cut at Holland Tract</t>
  </si>
  <si>
    <t>mrx</t>
  </si>
  <si>
    <t>B955006</t>
  </si>
  <si>
    <t>Middle River near Tracy Blvd</t>
  </si>
  <si>
    <t>B95506</t>
  </si>
  <si>
    <t>MRX</t>
  </si>
  <si>
    <t>mhb</t>
  </si>
  <si>
    <t>Cosumnes River at Michigan Bar</t>
  </si>
  <si>
    <t>Used for Cosumnes boundary</t>
  </si>
  <si>
    <t>wbr</t>
  </si>
  <si>
    <t>Mokelumne River at Woodbridge</t>
  </si>
  <si>
    <t>Used for Moke boundary</t>
  </si>
  <si>
    <t>awb</t>
  </si>
  <si>
    <t>American River below Watt Ave Bridge</t>
  </si>
  <si>
    <t>Used for American temp boundary</t>
  </si>
  <si>
    <t>rye</t>
  </si>
  <si>
    <t>Cache Slough above Ryer Island Ferry</t>
  </si>
  <si>
    <t>Replaces ryi</t>
  </si>
  <si>
    <t>c16</t>
  </si>
  <si>
    <t>'380356122023701</t>
  </si>
  <si>
    <t>Suisun Bay at Channel Marker 16 Near Port Chicago</t>
  </si>
  <si>
    <t>C16</t>
  </si>
  <si>
    <t>c24</t>
  </si>
  <si>
    <t>'380318121571501</t>
  </si>
  <si>
    <t>Suisun Bay at Channel Marker 24A Near Bay Point</t>
  </si>
  <si>
    <t>C24</t>
  </si>
  <si>
    <t>co5</t>
  </si>
  <si>
    <t>Suisun Bay at Channel Marker 5 at Collinsville</t>
  </si>
  <si>
    <t>C05</t>
  </si>
  <si>
    <t>c10</t>
  </si>
  <si>
    <t>Suisun Bay at Channel Marker 10 Near Collinsville</t>
  </si>
  <si>
    <t>m13</t>
  </si>
  <si>
    <t>Sacramento R Below Toland Landing Near Rio Vista</t>
  </si>
  <si>
    <t>M13</t>
  </si>
  <si>
    <t>knl</t>
  </si>
  <si>
    <t>KNL</t>
  </si>
  <si>
    <t>klup</t>
  </si>
  <si>
    <t>A0223002</t>
  </si>
  <si>
    <t>Sacramento River above CBD</t>
  </si>
  <si>
    <t>wlk</t>
  </si>
  <si>
    <t>Sacramento River below Wilkins Sl near Grimes</t>
  </si>
  <si>
    <t>WLK</t>
  </si>
  <si>
    <t>ssw</t>
  </si>
  <si>
    <t>A02108</t>
  </si>
  <si>
    <t>Sacramento River above Sacramento Weir</t>
  </si>
  <si>
    <t>SSW</t>
  </si>
  <si>
    <t>ssw2</t>
  </si>
  <si>
    <t>Sacramento Weir Spill to Yolo Bypass</t>
  </si>
  <si>
    <t>SSW2</t>
  </si>
  <si>
    <t>Only reports hourly flow and not realtime</t>
  </si>
  <si>
    <t>END</t>
  </si>
  <si>
    <t>ec</t>
  </si>
  <si>
    <t>${FINE_OUT}</t>
  </si>
  <si>
    <t>inst</t>
  </si>
  <si>
    <t>${QUALOUTDSSFILE}</t>
  </si>
  <si>
    <t>otww</t>
  </si>
  <si>
    <t>wcnm</t>
  </si>
  <si>
    <t>CCW</t>
  </si>
  <si>
    <t>pcsb</t>
  </si>
  <si>
    <t>mhcm</t>
  </si>
  <si>
    <t>orfu</t>
  </si>
  <si>
    <t>glw</t>
  </si>
  <si>
    <t>pccu</t>
  </si>
  <si>
    <t>oaad</t>
  </si>
  <si>
    <t>pccd</t>
  </si>
  <si>
    <t>obrd</t>
  </si>
  <si>
    <t>pcnb</t>
  </si>
  <si>
    <t>tppa</t>
  </si>
  <si>
    <t>otbd</t>
  </si>
  <si>
    <t>dar</t>
  </si>
  <si>
    <t>PCCU</t>
  </si>
  <si>
    <t>PDUP</t>
  </si>
  <si>
    <t>PCCD</t>
  </si>
  <si>
    <t>OTWW</t>
  </si>
  <si>
    <t>length</t>
  </si>
  <si>
    <t>PCNB</t>
  </si>
  <si>
    <t>PCSB</t>
  </si>
  <si>
    <t>DVI</t>
  </si>
  <si>
    <t>TPPA</t>
  </si>
  <si>
    <t>OAAD</t>
  </si>
  <si>
    <t>ORFU</t>
  </si>
  <si>
    <t>GLW</t>
  </si>
  <si>
    <t>OTBD</t>
  </si>
  <si>
    <t>DAR</t>
  </si>
  <si>
    <t>SLTRM004</t>
  </si>
  <si>
    <t>SLSUS012</t>
  </si>
  <si>
    <t>SLBAR002</t>
  </si>
  <si>
    <t>RSAN112</t>
  </si>
  <si>
    <t>OLD_MID</t>
  </si>
  <si>
    <t>ROLD059</t>
  </si>
  <si>
    <t>RSAN007</t>
  </si>
  <si>
    <t>RSMKL008</t>
  </si>
  <si>
    <t>RSAN037</t>
  </si>
  <si>
    <t>RSAC101</t>
  </si>
  <si>
    <t>SLCBN002</t>
  </si>
  <si>
    <t>SLRCK005</t>
  </si>
  <si>
    <t>ROLD024</t>
  </si>
  <si>
    <t>RSAN032</t>
  </si>
  <si>
    <t>RSAC081</t>
  </si>
  <si>
    <t>CHVCT000</t>
  </si>
  <si>
    <t>RSAN018</t>
  </si>
  <si>
    <t>RSAC064</t>
  </si>
  <si>
    <t>CHDMC006</t>
  </si>
  <si>
    <t>RSAN072</t>
  </si>
  <si>
    <t>RSAC092</t>
  </si>
  <si>
    <t>SLMZU011</t>
  </si>
  <si>
    <t>CHSWP003</t>
  </si>
  <si>
    <t>RSAN058</t>
  </si>
  <si>
    <t>SLDUT007</t>
  </si>
  <si>
    <t>RSAC075</t>
  </si>
  <si>
    <t>SLMZU025</t>
  </si>
  <si>
    <t>${HYDROOUTDSSFILE}</t>
  </si>
  <si>
    <t>DLC</t>
  </si>
  <si>
    <t>MSS</t>
  </si>
  <si>
    <t>NAME</t>
  </si>
  <si>
    <t>VARIABLE</t>
  </si>
  <si>
    <t>INTERVAL</t>
  </si>
  <si>
    <t>PERIOD_OP</t>
  </si>
  <si>
    <t>FILE</t>
  </si>
  <si>
    <t>OAAU</t>
  </si>
  <si>
    <t>CHGRL009</t>
  </si>
  <si>
    <t>Georg_SL</t>
  </si>
  <si>
    <t>ROLD034</t>
  </si>
  <si>
    <t>CHDCC000</t>
  </si>
  <si>
    <t>RSAC128</t>
  </si>
  <si>
    <t>RSAC155</t>
  </si>
  <si>
    <t>RSAC123</t>
  </si>
  <si>
    <t>ROLD074</t>
  </si>
  <si>
    <t>SJR_FLOW</t>
  </si>
  <si>
    <t>CHAN195</t>
  </si>
  <si>
    <t>CHAN195_10</t>
  </si>
  <si>
    <t>CHAN196</t>
  </si>
  <si>
    <t>GLAB</t>
  </si>
  <si>
    <t>GLC2</t>
  </si>
  <si>
    <t>MDM2</t>
  </si>
  <si>
    <t>MRMOW</t>
  </si>
  <si>
    <t>RSAC054</t>
  </si>
  <si>
    <t>RSAN063</t>
  </si>
  <si>
    <t>ROLD047</t>
  </si>
  <si>
    <t>RSAN087</t>
  </si>
  <si>
    <t>WDCUT</t>
  </si>
  <si>
    <t>CM72</t>
  </si>
  <si>
    <t>CONFL</t>
  </si>
  <si>
    <t>CM66</t>
  </si>
  <si>
    <t>CM62</t>
  </si>
  <si>
    <t>USC</t>
  </si>
  <si>
    <t>LBTOE</t>
  </si>
  <si>
    <t>RSD</t>
  </si>
  <si>
    <t>EMM2</t>
  </si>
  <si>
    <t>LCUT</t>
  </si>
  <si>
    <t>BENBR</t>
  </si>
  <si>
    <t>MDMZQ</t>
  </si>
  <si>
    <t>SHAG</t>
  </si>
  <si>
    <t>TPSI</t>
  </si>
  <si>
    <t>OLRD</t>
  </si>
  <si>
    <t>SUR0</t>
  </si>
  <si>
    <t>VCU2</t>
  </si>
  <si>
    <t>CLF_U</t>
  </si>
  <si>
    <t>PDW</t>
  </si>
  <si>
    <t>PDV</t>
  </si>
  <si>
    <t>OLDU</t>
  </si>
  <si>
    <t>OLDD</t>
  </si>
  <si>
    <t>MDM1</t>
  </si>
  <si>
    <t>OUTPUT_RESERVOIR</t>
  </si>
  <si>
    <t>RES_NAME</t>
  </si>
  <si>
    <t>NODE</t>
  </si>
  <si>
    <t>CLF_D</t>
  </si>
  <si>
    <t>clifton_court</t>
  </si>
  <si>
    <t>OUTPUT_GATE</t>
  </si>
  <si>
    <t>GATE_NAME</t>
  </si>
  <si>
    <t>DEVICE</t>
  </si>
  <si>
    <t>CLF_G</t>
  </si>
  <si>
    <t>reservoir_gates</t>
  </si>
  <si>
    <t>old_g</t>
  </si>
  <si>
    <t>old_r@tracy_barrier</t>
  </si>
  <si>
    <t>pipes</t>
  </si>
  <si>
    <t>old_gl</t>
  </si>
  <si>
    <t>leakage</t>
  </si>
  <si>
    <t>glc_g</t>
  </si>
  <si>
    <t>grant_line_barrier</t>
  </si>
  <si>
    <t>glc_gl</t>
  </si>
  <si>
    <t>mr_g</t>
  </si>
  <si>
    <t>middle_r_barrier</t>
  </si>
  <si>
    <t>mr_gl</t>
  </si>
  <si>
    <t>fb_leak</t>
  </si>
  <si>
    <t>FalseBarrier</t>
  </si>
  <si>
    <t>rrcs</t>
  </si>
  <si>
    <t>rrcn</t>
  </si>
  <si>
    <t>wcbr</t>
  </si>
  <si>
    <t>odm2</t>
  </si>
  <si>
    <t>wwc</t>
  </si>
  <si>
    <t>Special Flow Study for 2021 False River Barrier Installation</t>
  </si>
  <si>
    <t>Railroad Cut South</t>
  </si>
  <si>
    <t>Railroad Cut North</t>
  </si>
  <si>
    <t>Woodward Cut</t>
  </si>
  <si>
    <t>B95423</t>
  </si>
  <si>
    <t>Drainage at Arbor Road</t>
  </si>
  <si>
    <t>(MSS) 2/7/2023 - Current</t>
  </si>
  <si>
    <t>B9529700</t>
  </si>
  <si>
    <t>Grant Line Canal West</t>
  </si>
  <si>
    <t>(MSS) 3/15/2023 - Current</t>
  </si>
  <si>
    <t>B9551070</t>
  </si>
  <si>
    <t>Paradise Cut Upstream at North Bridge</t>
  </si>
  <si>
    <t>B9541070</t>
  </si>
  <si>
    <t>B9541060</t>
  </si>
  <si>
    <t>Paradise Cut Upstream at South Bridge</t>
  </si>
  <si>
    <t>(MSS) 6/15/2022 - Current</t>
  </si>
  <si>
    <t>B9537600</t>
  </si>
  <si>
    <t>Old River Flux Station Upstream</t>
  </si>
  <si>
    <t>B9537500</t>
  </si>
  <si>
    <t>Old River Anchored at ADCP Downstream</t>
  </si>
  <si>
    <t>B9542400</t>
  </si>
  <si>
    <t>Tom Paine Slough at Paradise Ave</t>
  </si>
  <si>
    <t>B9536900</t>
  </si>
  <si>
    <t>Mountain House Creek</t>
  </si>
  <si>
    <t>B9537200</t>
  </si>
  <si>
    <t>Wicklund Cut at Bethany Rd Bridge</t>
  </si>
  <si>
    <t>SOR28 MSS</t>
  </si>
  <si>
    <t>B9537100</t>
  </si>
  <si>
    <t>Wicklund Cut near Mouth</t>
  </si>
  <si>
    <t>B9537400</t>
  </si>
  <si>
    <t>Old River at Bethany Rd Drain</t>
  </si>
  <si>
    <t>B9538100</t>
  </si>
  <si>
    <t>Old River above Tracy Drain</t>
  </si>
  <si>
    <t>B9538500</t>
  </si>
  <si>
    <t>Old River at Paradise Cut Confluence Downstream</t>
  </si>
  <si>
    <t>B9538600</t>
  </si>
  <si>
    <t>Old River at Paradise Cut Confluence Upstream</t>
  </si>
  <si>
    <t>B9538900</t>
  </si>
  <si>
    <t>Old River  downstream of Tracy WW Outfall</t>
  </si>
  <si>
    <t>Down as of 2021 and decommissioned under new SMPC</t>
  </si>
  <si>
    <t>a02150</t>
  </si>
  <si>
    <t>B95045</t>
  </si>
  <si>
    <t>B91470</t>
  </si>
  <si>
    <t>B91250</t>
  </si>
  <si>
    <t>B91450</t>
  </si>
  <si>
    <t>B94133</t>
  </si>
  <si>
    <t>B95531</t>
  </si>
  <si>
    <t>B95029</t>
  </si>
  <si>
    <t>B95225</t>
  </si>
  <si>
    <t>B95249</t>
  </si>
  <si>
    <t>B95216</t>
  </si>
  <si>
    <t>B94095</t>
  </si>
  <si>
    <t>B95108</t>
  </si>
  <si>
    <t>B95044</t>
  </si>
  <si>
    <t>B95200</t>
  </si>
  <si>
    <t>B95120</t>
  </si>
  <si>
    <t>B95295</t>
  </si>
  <si>
    <t>B95458</t>
  </si>
  <si>
    <t>B95285</t>
  </si>
  <si>
    <t>B95616</t>
  </si>
  <si>
    <t xml:space="preserve"> At ODM which is on a pile, USGS collects flow while NCRO collects  temp, pH, EC, DO, turbidity and chlorophyll using USGS telemetry equipment. This station is below the Dam and is run by the water quality program at NCRO</t>
  </si>
  <si>
    <t>Old River Barrier near DMC (Below)</t>
  </si>
  <si>
    <t>B9536600</t>
  </si>
  <si>
    <t>Middle River near Holt</t>
  </si>
  <si>
    <t>Middle River at Middle River</t>
  </si>
  <si>
    <t xml:space="preserve">At OBD NCRO collects stage (B95365) and telemeters. </t>
  </si>
  <si>
    <t>At OAD, NCRO collects stage, EC, pH, DO, turbidity and chlorophyll above the temp barrier (B95366 and B9536600) and telemeters it. The B9536600 was collected by WQ group and discontinued 11/27/2017. Some EC/temp is still collected here by surface water group (relayed by Jared Frantzich)</t>
  </si>
  <si>
    <t>long</t>
  </si>
  <si>
    <t>easting</t>
  </si>
  <si>
    <t>northing</t>
  </si>
  <si>
    <t>C-3A</t>
  </si>
  <si>
    <t>sac r at hood</t>
  </si>
  <si>
    <t xml:space="preserve">Below, station coordinates can be found by searching </t>
  </si>
  <si>
    <t>other fields in stations_utm_new, or by searching</t>
  </si>
  <si>
    <t>CDEC, and converting lat/lon to utm using</t>
  </si>
  <si>
    <t>https://www.latlong.net/lat-long-utm.html</t>
  </si>
  <si>
    <t>232 upstream, not a station</t>
  </si>
  <si>
    <t>assume same as MDM</t>
  </si>
  <si>
    <t>Remove, only for MSS</t>
  </si>
  <si>
    <t>MDM_FLOW_144</t>
  </si>
  <si>
    <t>MDM_FLOW_145</t>
  </si>
  <si>
    <t>MRZ2</t>
  </si>
  <si>
    <t>ANH2</t>
  </si>
  <si>
    <t>MALUPPER</t>
  </si>
  <si>
    <t>CLLUPPER</t>
  </si>
  <si>
    <t>EMMUPPER</t>
  </si>
  <si>
    <t>ANHUPPER</t>
  </si>
  <si>
    <t>RKI</t>
  </si>
  <si>
    <t>###hlt</t>
  </si>
  <si>
    <t>Correction made manually, for the purposes of creating DSM2 output location</t>
  </si>
  <si>
    <t>###sal</t>
  </si>
  <si>
    <t>Moved to more appropriate location for creating a DSM2 output location</t>
  </si>
  <si>
    <t>;NumElements: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</si>
</sst>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0"/>
      <name val="Arial"/>
      <family val="2"/>
    </font>
    <font>
      <sz val="10"/>
      <color rgb="FF000000"/>
      <name val="Arial Unicode MS"/>
    </font>
    <font>
      <b/>
      <sz val="11"/>
      <color theme="1"/>
      <name val="Aptos Narrow"/>
      <family val="2"/>
      <scheme val="minor"/>
    </font>
    <font>
      <sz val="12"/>
      <color rgb="FF001D35"/>
      <name val="Roboto"/>
    </font>
    <font>
      <sz val="12"/>
      <color rgb="FF333333"/>
      <name val="Source Sans Pro"/>
      <family val="2"/>
    </font>
    <font>
      <sz val="9"/>
      <color rgb="FF141414"/>
      <name val="Segoe U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1" fillId="0" borderId="0"/>
  </cellStyleXfs>
  <cellXfs count="7">
    <xf numFmtId="0" fontId="0" fillId="0" borderId="0" xfId="0"/>
    <xf numFmtId="0" fontId="2" fillId="0" borderId="0" xfId="0" applyFont="1" applyAlignment="1">
      <alignment vertical="center"/>
    </xf>
    <xf numFmtId="0" fontId="4" fillId="0" borderId="0" xfId="0" applyFont="1"/>
    <xf numFmtId="0" fontId="5" fillId="0" borderId="0" xfId="0" applyFont="1"/>
    <xf numFmtId="0" fontId="3" fillId="0" borderId="0" xfId="0" applyFont="1"/>
    <xf numFmtId="2" fontId="0" fillId="0" borderId="0" xfId="0" applyNumberFormat="1"/>
    <xf numFmtId="0" fontId="6" fillId="0" borderId="0" xfId="0" applyFont="1"/>
  </cellXfs>
  <cellStyles count="3">
    <cellStyle name="Normal" xfId="0" builtinId="0"/>
    <cellStyle name="Normal 3" xfId="1" xr:uid="{E9E4B6D1-99A5-4DD8-97D2-A5DA129F4A9C}"/>
    <cellStyle name="Normal 3 2" xfId="2" xr:uid="{D61B92A6-284C-4DEC-AA10-B3919B376E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514350</xdr:colOff>
      <xdr:row>0</xdr:row>
      <xdr:rowOff>76200</xdr:rowOff>
    </xdr:from>
    <xdr:to>
      <xdr:col>13</xdr:col>
      <xdr:colOff>76200</xdr:colOff>
      <xdr:row>12</xdr:row>
      <xdr:rowOff>104775</xdr:rowOff>
    </xdr:to>
    <xdr:sp macro="" textlink="">
      <xdr:nvSpPr>
        <xdr:cNvPr id="2" name="TextBox 1">
          <a:extLst>
            <a:ext uri="{FF2B5EF4-FFF2-40B4-BE49-F238E27FC236}">
              <a16:creationId xmlns:a16="http://schemas.microsoft.com/office/drawing/2014/main" id="{A313A81E-CE26-64E9-ACF7-6DFDB89E7826}"/>
            </a:ext>
          </a:extLst>
        </xdr:cNvPr>
        <xdr:cNvSpPr txBox="1"/>
      </xdr:nvSpPr>
      <xdr:spPr>
        <a:xfrm>
          <a:off x="5162550" y="76200"/>
          <a:ext cx="626745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version,</a:t>
          </a:r>
          <a:r>
            <a:rPr lang="en-US" sz="1100" baseline="0"/>
            <a:t> SAL and HLT are moved to locations that are appropriate for DSM2</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14</xdr:col>
      <xdr:colOff>171450</xdr:colOff>
      <xdr:row>12</xdr:row>
      <xdr:rowOff>28575</xdr:rowOff>
    </xdr:to>
    <xdr:sp macro="" textlink="">
      <xdr:nvSpPr>
        <xdr:cNvPr id="2" name="TextBox 1">
          <a:extLst>
            <a:ext uri="{FF2B5EF4-FFF2-40B4-BE49-F238E27FC236}">
              <a16:creationId xmlns:a16="http://schemas.microsoft.com/office/drawing/2014/main" id="{923FA5DF-916A-4143-ACEB-750386130CD8}"/>
            </a:ext>
          </a:extLst>
        </xdr:cNvPr>
        <xdr:cNvSpPr txBox="1"/>
      </xdr:nvSpPr>
      <xdr:spPr>
        <a:xfrm>
          <a:off x="2438400" y="0"/>
          <a:ext cx="626745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version,</a:t>
          </a:r>
          <a:r>
            <a:rPr lang="en-US" sz="1100" baseline="0"/>
            <a:t> SAL and HLT are moved to locations that are appropriate for DSM2</a:t>
          </a: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9048B-F302-466F-B037-4D3BF4FBC40E}">
  <dimension ref="A1:O282"/>
  <sheetViews>
    <sheetView topLeftCell="A237" workbookViewId="0">
      <selection sqref="A1:G277"/>
    </sheetView>
  </sheetViews>
  <sheetFormatPr defaultRowHeight="15"/>
  <cols>
    <col min="6" max="7" width="12" bestFit="1" customWidth="1"/>
  </cols>
  <sheetData>
    <row r="1" spans="1:15">
      <c r="A1" s="1" t="s">
        <v>41</v>
      </c>
      <c r="B1" t="s">
        <v>42</v>
      </c>
      <c r="C1" t="s">
        <v>43</v>
      </c>
      <c r="D1" t="s">
        <v>44</v>
      </c>
      <c r="E1" t="s">
        <v>45</v>
      </c>
      <c r="F1" t="s">
        <v>46</v>
      </c>
      <c r="G1" t="s">
        <v>47</v>
      </c>
      <c r="H1" t="s">
        <v>48</v>
      </c>
      <c r="I1" t="s">
        <v>49</v>
      </c>
      <c r="J1" t="s">
        <v>50</v>
      </c>
      <c r="K1" t="s">
        <v>51</v>
      </c>
      <c r="L1" t="s">
        <v>52</v>
      </c>
      <c r="M1" t="s">
        <v>53</v>
      </c>
      <c r="N1" t="s">
        <v>54</v>
      </c>
      <c r="O1" t="s">
        <v>55</v>
      </c>
    </row>
    <row r="2" spans="1:15">
      <c r="A2" s="1" t="s">
        <v>56</v>
      </c>
      <c r="B2" t="s">
        <v>57</v>
      </c>
      <c r="C2" t="s">
        <v>58</v>
      </c>
      <c r="D2">
        <v>38.01784713</v>
      </c>
      <c r="E2">
        <v>-121.80288299999999</v>
      </c>
      <c r="F2">
        <v>605075.1</v>
      </c>
      <c r="G2">
        <v>4208474.7</v>
      </c>
      <c r="H2" t="s">
        <v>59</v>
      </c>
      <c r="I2" t="s">
        <v>57</v>
      </c>
      <c r="J2" t="s">
        <v>33</v>
      </c>
      <c r="K2" t="s">
        <v>60</v>
      </c>
      <c r="L2" t="s">
        <v>46</v>
      </c>
      <c r="O2" t="s">
        <v>61</v>
      </c>
    </row>
    <row r="3" spans="1:15">
      <c r="A3" s="1" t="s">
        <v>62</v>
      </c>
      <c r="B3" t="s">
        <v>63</v>
      </c>
      <c r="C3" t="s">
        <v>64</v>
      </c>
      <c r="D3">
        <v>38.255499999999998</v>
      </c>
      <c r="E3">
        <v>-121.44</v>
      </c>
      <c r="F3">
        <v>636491.30000000005</v>
      </c>
      <c r="G3">
        <v>4235314.5999999996</v>
      </c>
      <c r="I3" t="s">
        <v>63</v>
      </c>
      <c r="J3" t="s">
        <v>65</v>
      </c>
      <c r="K3" t="s">
        <v>60</v>
      </c>
      <c r="L3" t="s">
        <v>46</v>
      </c>
    </row>
    <row r="4" spans="1:15">
      <c r="A4" s="1" t="s">
        <v>66</v>
      </c>
      <c r="B4" t="s">
        <v>67</v>
      </c>
      <c r="C4" t="s">
        <v>68</v>
      </c>
      <c r="D4">
        <v>38.297136549999998</v>
      </c>
      <c r="E4">
        <v>-121.74776009999999</v>
      </c>
      <c r="F4">
        <v>609500.30000000005</v>
      </c>
      <c r="G4">
        <v>4239525.4000000004</v>
      </c>
      <c r="J4" t="s">
        <v>67</v>
      </c>
      <c r="K4" t="s">
        <v>69</v>
      </c>
      <c r="N4" t="s">
        <v>46</v>
      </c>
      <c r="O4" t="s">
        <v>70</v>
      </c>
    </row>
    <row r="5" spans="1:15">
      <c r="A5" s="1" t="s">
        <v>71</v>
      </c>
      <c r="B5">
        <v>11452500</v>
      </c>
      <c r="C5" t="s">
        <v>72</v>
      </c>
      <c r="D5">
        <v>38.726635000000002</v>
      </c>
      <c r="E5">
        <v>-121.807152</v>
      </c>
      <c r="F5">
        <v>603778.35060000001</v>
      </c>
      <c r="G5">
        <v>4287183</v>
      </c>
      <c r="J5" t="s">
        <v>73</v>
      </c>
      <c r="K5" t="s">
        <v>74</v>
      </c>
    </row>
    <row r="6" spans="1:15">
      <c r="A6" s="1" t="s">
        <v>75</v>
      </c>
      <c r="B6" t="s">
        <v>76</v>
      </c>
      <c r="C6" t="s">
        <v>77</v>
      </c>
      <c r="D6">
        <v>37.8461</v>
      </c>
      <c r="E6">
        <v>-121.5369</v>
      </c>
      <c r="F6">
        <v>628727.80000000005</v>
      </c>
      <c r="G6">
        <v>4189748.3</v>
      </c>
      <c r="I6" t="s">
        <v>76</v>
      </c>
      <c r="J6" t="s">
        <v>0</v>
      </c>
      <c r="K6" t="s">
        <v>60</v>
      </c>
      <c r="L6" t="s">
        <v>46</v>
      </c>
    </row>
    <row r="7" spans="1:15">
      <c r="A7" s="1" t="s">
        <v>78</v>
      </c>
      <c r="B7" t="s">
        <v>7</v>
      </c>
      <c r="C7" t="s">
        <v>79</v>
      </c>
      <c r="D7">
        <v>37.829799999999999</v>
      </c>
      <c r="E7">
        <v>-121.5574</v>
      </c>
      <c r="F7">
        <v>626952</v>
      </c>
      <c r="G7">
        <v>4187911.6</v>
      </c>
      <c r="H7" t="s">
        <v>80</v>
      </c>
      <c r="J7" t="s">
        <v>7</v>
      </c>
      <c r="K7" t="s">
        <v>81</v>
      </c>
      <c r="N7" t="s">
        <v>46</v>
      </c>
      <c r="O7" t="s">
        <v>82</v>
      </c>
    </row>
    <row r="8" spans="1:15">
      <c r="A8" s="1" t="s">
        <v>83</v>
      </c>
      <c r="B8" t="s">
        <v>84</v>
      </c>
      <c r="C8" t="s">
        <v>85</v>
      </c>
      <c r="D8">
        <v>37.917981910000002</v>
      </c>
      <c r="E8">
        <v>-121.58681970000001</v>
      </c>
      <c r="F8">
        <v>624214.6</v>
      </c>
      <c r="G8">
        <v>4197656.5</v>
      </c>
      <c r="I8" t="s">
        <v>84</v>
      </c>
      <c r="J8" t="s">
        <v>86</v>
      </c>
      <c r="K8" t="s">
        <v>60</v>
      </c>
      <c r="L8" t="s">
        <v>46</v>
      </c>
    </row>
    <row r="9" spans="1:15">
      <c r="A9" s="1" t="s">
        <v>87</v>
      </c>
      <c r="B9" t="s">
        <v>88</v>
      </c>
      <c r="C9" t="s">
        <v>89</v>
      </c>
      <c r="D9">
        <v>37.814999999999998</v>
      </c>
      <c r="E9">
        <v>-121.425</v>
      </c>
      <c r="F9">
        <v>638631.80000000005</v>
      </c>
      <c r="G9">
        <v>4186457.6</v>
      </c>
      <c r="I9" t="s">
        <v>88</v>
      </c>
      <c r="J9" t="s">
        <v>1</v>
      </c>
      <c r="K9" t="s">
        <v>60</v>
      </c>
      <c r="L9" t="s">
        <v>46</v>
      </c>
      <c r="N9" t="s">
        <v>46</v>
      </c>
    </row>
    <row r="10" spans="1:15">
      <c r="A10" s="1" t="s">
        <v>90</v>
      </c>
      <c r="B10" t="s">
        <v>91</v>
      </c>
      <c r="C10" t="s">
        <v>92</v>
      </c>
      <c r="D10">
        <v>38.08428584</v>
      </c>
      <c r="E10">
        <v>-121.7388746</v>
      </c>
      <c r="F10">
        <v>610598.80000000005</v>
      </c>
      <c r="G10">
        <v>4215917.5999999996</v>
      </c>
      <c r="I10" t="s">
        <v>91</v>
      </c>
      <c r="K10" t="s">
        <v>60</v>
      </c>
      <c r="N10" t="s">
        <v>46</v>
      </c>
      <c r="O10" t="s">
        <v>93</v>
      </c>
    </row>
    <row r="11" spans="1:15">
      <c r="A11" s="1" t="s">
        <v>94</v>
      </c>
      <c r="B11" t="s">
        <v>9</v>
      </c>
      <c r="C11" t="s">
        <v>95</v>
      </c>
      <c r="D11">
        <v>38.08428584</v>
      </c>
      <c r="E11">
        <v>-121.7388746</v>
      </c>
      <c r="F11">
        <v>610598.80000000005</v>
      </c>
      <c r="G11">
        <v>4215917.5999999996</v>
      </c>
      <c r="H11" t="s">
        <v>96</v>
      </c>
      <c r="J11" t="s">
        <v>9</v>
      </c>
      <c r="K11" t="s">
        <v>69</v>
      </c>
      <c r="N11" t="s">
        <v>46</v>
      </c>
      <c r="O11" t="s">
        <v>93</v>
      </c>
    </row>
    <row r="12" spans="1:15">
      <c r="A12" s="1" t="s">
        <v>97</v>
      </c>
      <c r="B12" t="s">
        <v>98</v>
      </c>
      <c r="C12" t="s">
        <v>99</v>
      </c>
      <c r="D12">
        <v>38.011867580000001</v>
      </c>
      <c r="E12">
        <v>-121.63900219999999</v>
      </c>
      <c r="F12">
        <v>619475.5</v>
      </c>
      <c r="G12">
        <v>4208005.7</v>
      </c>
      <c r="J12" t="s">
        <v>98</v>
      </c>
      <c r="K12" t="s">
        <v>69</v>
      </c>
      <c r="N12" t="s">
        <v>46</v>
      </c>
      <c r="O12" t="s">
        <v>100</v>
      </c>
    </row>
    <row r="13" spans="1:15">
      <c r="A13" s="1" t="s">
        <v>101</v>
      </c>
      <c r="B13" t="s">
        <v>102</v>
      </c>
      <c r="C13" t="s">
        <v>103</v>
      </c>
      <c r="D13">
        <v>37.820107409999999</v>
      </c>
      <c r="E13">
        <v>-121.4496329</v>
      </c>
      <c r="F13">
        <v>636454.1</v>
      </c>
      <c r="G13">
        <v>4186988.1</v>
      </c>
      <c r="I13" t="s">
        <v>102</v>
      </c>
      <c r="J13" t="s">
        <v>104</v>
      </c>
      <c r="K13" t="s">
        <v>60</v>
      </c>
      <c r="L13" t="s">
        <v>46</v>
      </c>
      <c r="N13" t="s">
        <v>46</v>
      </c>
    </row>
    <row r="14" spans="1:15">
      <c r="A14" s="1" t="s">
        <v>105</v>
      </c>
      <c r="B14" t="s">
        <v>106</v>
      </c>
      <c r="C14" t="s">
        <v>107</v>
      </c>
      <c r="D14">
        <v>38.345599999999997</v>
      </c>
      <c r="E14">
        <v>-121.5468</v>
      </c>
      <c r="F14">
        <v>626989.19999999995</v>
      </c>
      <c r="G14">
        <v>4245160.4000000004</v>
      </c>
      <c r="J14" t="s">
        <v>106</v>
      </c>
      <c r="K14" t="s">
        <v>69</v>
      </c>
      <c r="O14" t="s">
        <v>108</v>
      </c>
    </row>
    <row r="15" spans="1:15">
      <c r="A15" s="1" t="s">
        <v>109</v>
      </c>
      <c r="B15" t="s">
        <v>110</v>
      </c>
      <c r="C15" t="s">
        <v>111</v>
      </c>
      <c r="D15">
        <v>37.798273469999998</v>
      </c>
      <c r="E15">
        <v>-121.62360219999999</v>
      </c>
      <c r="F15">
        <v>623690.4</v>
      </c>
      <c r="G15">
        <v>4187532.5</v>
      </c>
      <c r="J15" t="s">
        <v>110</v>
      </c>
      <c r="K15" t="s">
        <v>112</v>
      </c>
      <c r="N15" t="s">
        <v>46</v>
      </c>
      <c r="O15" t="s">
        <v>113</v>
      </c>
    </row>
    <row r="16" spans="1:15">
      <c r="A16" s="1" t="s">
        <v>114</v>
      </c>
      <c r="B16" t="s">
        <v>10</v>
      </c>
      <c r="C16" t="s">
        <v>115</v>
      </c>
      <c r="D16">
        <v>38.007011349999999</v>
      </c>
      <c r="E16">
        <v>-121.580556</v>
      </c>
      <c r="F16">
        <v>624614.6</v>
      </c>
      <c r="G16">
        <v>4207543.5</v>
      </c>
      <c r="J16" t="s">
        <v>10</v>
      </c>
      <c r="K16" t="s">
        <v>69</v>
      </c>
      <c r="N16" t="s">
        <v>46</v>
      </c>
    </row>
    <row r="17" spans="1:15">
      <c r="A17" s="1" t="s">
        <v>116</v>
      </c>
      <c r="B17" t="s">
        <v>117</v>
      </c>
      <c r="C17" t="s">
        <v>111</v>
      </c>
      <c r="D17">
        <v>37.798273469999998</v>
      </c>
      <c r="E17">
        <v>-121.62360219999999</v>
      </c>
      <c r="F17">
        <v>623690.4</v>
      </c>
      <c r="G17">
        <v>4187532.5</v>
      </c>
      <c r="J17" t="s">
        <v>117</v>
      </c>
      <c r="K17" t="s">
        <v>112</v>
      </c>
      <c r="M17" t="s">
        <v>46</v>
      </c>
      <c r="O17" t="s">
        <v>118</v>
      </c>
    </row>
    <row r="18" spans="1:15">
      <c r="A18" s="1" t="s">
        <v>119</v>
      </c>
      <c r="B18" t="s">
        <v>120</v>
      </c>
      <c r="C18" t="s">
        <v>121</v>
      </c>
      <c r="D18">
        <v>37.885779030000002</v>
      </c>
      <c r="E18">
        <v>-121.575998</v>
      </c>
      <c r="F18">
        <v>625220.4</v>
      </c>
      <c r="G18">
        <v>4194097.8</v>
      </c>
      <c r="J18" t="s">
        <v>120</v>
      </c>
      <c r="K18" t="s">
        <v>122</v>
      </c>
      <c r="M18" t="s">
        <v>46</v>
      </c>
    </row>
    <row r="19" spans="1:15">
      <c r="A19" s="1" t="s">
        <v>123</v>
      </c>
      <c r="B19" t="s">
        <v>124</v>
      </c>
      <c r="C19" t="s">
        <v>125</v>
      </c>
      <c r="D19">
        <v>37.996273520000003</v>
      </c>
      <c r="E19">
        <v>-121.70190220000001</v>
      </c>
      <c r="F19">
        <v>613977.69999999995</v>
      </c>
      <c r="G19">
        <v>4206196.5</v>
      </c>
      <c r="J19" t="s">
        <v>124</v>
      </c>
      <c r="K19" t="s">
        <v>122</v>
      </c>
      <c r="N19" t="s">
        <v>46</v>
      </c>
    </row>
    <row r="20" spans="1:15">
      <c r="A20" s="1" t="s">
        <v>126</v>
      </c>
      <c r="B20" t="s">
        <v>127</v>
      </c>
      <c r="C20" t="s">
        <v>128</v>
      </c>
      <c r="D20">
        <v>37.838298850000001</v>
      </c>
      <c r="E20">
        <v>-121.6015684</v>
      </c>
      <c r="F20">
        <v>623050.69999999995</v>
      </c>
      <c r="G20">
        <v>4188795.5</v>
      </c>
      <c r="I20" t="s">
        <v>127</v>
      </c>
      <c r="J20" t="s">
        <v>129</v>
      </c>
      <c r="K20" t="s">
        <v>112</v>
      </c>
      <c r="L20" t="s">
        <v>46</v>
      </c>
    </row>
    <row r="21" spans="1:15">
      <c r="A21" s="1" t="s">
        <v>130</v>
      </c>
      <c r="B21" t="s">
        <v>11</v>
      </c>
      <c r="C21" t="s">
        <v>131</v>
      </c>
      <c r="D21">
        <v>38.052165850000002</v>
      </c>
      <c r="E21">
        <v>-121.6889874</v>
      </c>
      <c r="F21">
        <v>615024.30000000005</v>
      </c>
      <c r="G21">
        <v>4212414.2</v>
      </c>
      <c r="H21" t="s">
        <v>132</v>
      </c>
      <c r="J21" t="s">
        <v>11</v>
      </c>
      <c r="K21" t="s">
        <v>69</v>
      </c>
      <c r="N21" t="s">
        <v>46</v>
      </c>
      <c r="O21" t="s">
        <v>133</v>
      </c>
    </row>
    <row r="22" spans="1:15">
      <c r="A22" s="1" t="s">
        <v>134</v>
      </c>
      <c r="B22">
        <v>60</v>
      </c>
      <c r="C22" t="s">
        <v>135</v>
      </c>
      <c r="D22">
        <v>38.042882489999997</v>
      </c>
      <c r="E22">
        <v>-121.9201106</v>
      </c>
      <c r="F22">
        <v>594757.5</v>
      </c>
      <c r="G22">
        <v>4211123.3</v>
      </c>
      <c r="H22" t="s">
        <v>136</v>
      </c>
      <c r="J22" t="s">
        <v>12</v>
      </c>
      <c r="K22" t="s">
        <v>137</v>
      </c>
      <c r="L22" t="s">
        <v>46</v>
      </c>
      <c r="N22" t="s">
        <v>46</v>
      </c>
      <c r="O22" t="s">
        <v>138</v>
      </c>
    </row>
    <row r="23" spans="1:15">
      <c r="A23" s="1" t="s">
        <v>139</v>
      </c>
      <c r="B23" t="s">
        <v>140</v>
      </c>
      <c r="C23" t="s">
        <v>141</v>
      </c>
      <c r="D23">
        <v>37.877000000000002</v>
      </c>
      <c r="E23">
        <v>-121.3835</v>
      </c>
      <c r="F23">
        <v>642165.80000000005</v>
      </c>
      <c r="G23">
        <v>4193399.5</v>
      </c>
      <c r="I23" t="s">
        <v>140</v>
      </c>
      <c r="J23" t="s">
        <v>2</v>
      </c>
      <c r="K23" t="s">
        <v>60</v>
      </c>
      <c r="L23" t="s">
        <v>46</v>
      </c>
      <c r="N23" t="s">
        <v>46</v>
      </c>
    </row>
    <row r="24" spans="1:15">
      <c r="A24" s="1" t="s">
        <v>142</v>
      </c>
      <c r="B24" t="s">
        <v>143</v>
      </c>
      <c r="C24" t="s">
        <v>144</v>
      </c>
      <c r="D24">
        <v>37.786130489999998</v>
      </c>
      <c r="E24">
        <v>-121.3064425</v>
      </c>
      <c r="F24">
        <v>649126.1</v>
      </c>
      <c r="G24">
        <v>4183436.8</v>
      </c>
      <c r="H24" t="s">
        <v>145</v>
      </c>
      <c r="I24" t="s">
        <v>143</v>
      </c>
      <c r="J24" t="s">
        <v>146</v>
      </c>
      <c r="K24" t="s">
        <v>60</v>
      </c>
      <c r="L24" t="s">
        <v>46</v>
      </c>
      <c r="M24" t="s">
        <v>46</v>
      </c>
      <c r="O24" t="s">
        <v>147</v>
      </c>
    </row>
    <row r="25" spans="1:15">
      <c r="A25" s="1" t="s">
        <v>148</v>
      </c>
      <c r="B25" t="s">
        <v>149</v>
      </c>
      <c r="C25" t="s">
        <v>150</v>
      </c>
      <c r="D25">
        <v>37.881599999999999</v>
      </c>
      <c r="E25">
        <v>-121.456</v>
      </c>
      <c r="F25">
        <v>635780.80000000005</v>
      </c>
      <c r="G25">
        <v>4193802</v>
      </c>
      <c r="I25" t="s">
        <v>149</v>
      </c>
      <c r="J25" t="s">
        <v>151</v>
      </c>
      <c r="K25" t="s">
        <v>60</v>
      </c>
      <c r="L25" t="s">
        <v>46</v>
      </c>
      <c r="N25" t="s">
        <v>46</v>
      </c>
    </row>
    <row r="26" spans="1:15">
      <c r="A26" s="1" t="s">
        <v>152</v>
      </c>
      <c r="B26" t="s">
        <v>153</v>
      </c>
      <c r="C26" t="s">
        <v>154</v>
      </c>
      <c r="D26">
        <v>37.810555559999997</v>
      </c>
      <c r="E26">
        <v>-121.5422222</v>
      </c>
      <c r="F26">
        <v>628312.5</v>
      </c>
      <c r="G26">
        <v>4185763.1</v>
      </c>
      <c r="I26" t="s">
        <v>153</v>
      </c>
      <c r="J26" t="s">
        <v>3</v>
      </c>
      <c r="K26" t="s">
        <v>60</v>
      </c>
      <c r="L26" t="s">
        <v>46</v>
      </c>
      <c r="N26" t="s">
        <v>46</v>
      </c>
      <c r="O26" t="s">
        <v>155</v>
      </c>
    </row>
    <row r="27" spans="1:15">
      <c r="A27" s="1" t="s">
        <v>156</v>
      </c>
      <c r="B27" t="s">
        <v>157</v>
      </c>
      <c r="C27" t="s">
        <v>158</v>
      </c>
      <c r="D27">
        <v>37.811599999999999</v>
      </c>
      <c r="E27">
        <v>-121.547</v>
      </c>
      <c r="F27">
        <v>627898.6</v>
      </c>
      <c r="G27">
        <v>4185906.3</v>
      </c>
      <c r="I27" t="s">
        <v>157</v>
      </c>
      <c r="J27" t="s">
        <v>159</v>
      </c>
      <c r="K27" t="s">
        <v>60</v>
      </c>
      <c r="L27" t="s">
        <v>46</v>
      </c>
      <c r="N27" t="s">
        <v>46</v>
      </c>
      <c r="O27" t="s">
        <v>160</v>
      </c>
    </row>
    <row r="28" spans="1:15">
      <c r="A28" s="1" t="s">
        <v>161</v>
      </c>
      <c r="B28" t="s">
        <v>162</v>
      </c>
      <c r="C28" t="s">
        <v>163</v>
      </c>
      <c r="D28">
        <v>37.967916670000001</v>
      </c>
      <c r="E28">
        <v>-121.5743889</v>
      </c>
      <c r="F28">
        <v>625406.5</v>
      </c>
      <c r="G28">
        <v>4203423.5999999996</v>
      </c>
      <c r="I28" t="s">
        <v>162</v>
      </c>
      <c r="J28" t="s">
        <v>17</v>
      </c>
      <c r="K28" t="s">
        <v>60</v>
      </c>
      <c r="L28" t="s">
        <v>46</v>
      </c>
      <c r="N28" t="s">
        <v>46</v>
      </c>
      <c r="O28" t="s">
        <v>164</v>
      </c>
    </row>
    <row r="29" spans="1:15">
      <c r="A29" s="1" t="s">
        <v>165</v>
      </c>
      <c r="B29" t="s">
        <v>166</v>
      </c>
      <c r="C29" t="s">
        <v>167</v>
      </c>
      <c r="D29">
        <v>37.808</v>
      </c>
      <c r="E29">
        <v>-121.32899999999999</v>
      </c>
      <c r="F29">
        <v>647096.19999999995</v>
      </c>
      <c r="G29">
        <v>4185827.7</v>
      </c>
      <c r="I29" t="s">
        <v>166</v>
      </c>
      <c r="J29" t="s">
        <v>168</v>
      </c>
      <c r="K29" t="s">
        <v>60</v>
      </c>
      <c r="L29" t="s">
        <v>46</v>
      </c>
      <c r="M29" t="s">
        <v>46</v>
      </c>
      <c r="N29" t="s">
        <v>46</v>
      </c>
    </row>
    <row r="30" spans="1:15">
      <c r="A30" s="1" t="s">
        <v>169</v>
      </c>
      <c r="B30" t="s">
        <v>170</v>
      </c>
      <c r="C30" t="s">
        <v>171</v>
      </c>
      <c r="D30">
        <v>37.891100000000002</v>
      </c>
      <c r="E30">
        <v>-121.57</v>
      </c>
      <c r="F30">
        <v>625738.9</v>
      </c>
      <c r="G30">
        <v>4194696.3</v>
      </c>
      <c r="I30" t="s">
        <v>170</v>
      </c>
      <c r="J30" t="s">
        <v>172</v>
      </c>
      <c r="K30" t="s">
        <v>60</v>
      </c>
      <c r="L30" t="s">
        <v>46</v>
      </c>
    </row>
    <row r="31" spans="1:15">
      <c r="A31" s="1" t="s">
        <v>173</v>
      </c>
      <c r="B31">
        <v>80</v>
      </c>
      <c r="C31" t="s">
        <v>174</v>
      </c>
      <c r="D31">
        <v>38.056359700000002</v>
      </c>
      <c r="E31">
        <v>-121.54998310000001</v>
      </c>
      <c r="F31">
        <v>627213.4</v>
      </c>
      <c r="G31">
        <v>4213060.7</v>
      </c>
      <c r="H31" t="s">
        <v>175</v>
      </c>
      <c r="J31" t="s">
        <v>176</v>
      </c>
      <c r="K31" t="s">
        <v>137</v>
      </c>
      <c r="N31" t="s">
        <v>46</v>
      </c>
      <c r="O31" t="s">
        <v>177</v>
      </c>
    </row>
    <row r="32" spans="1:15">
      <c r="A32" s="1" t="s">
        <v>178</v>
      </c>
      <c r="B32" t="s">
        <v>179</v>
      </c>
      <c r="C32" t="s">
        <v>180</v>
      </c>
      <c r="D32">
        <v>37.975999999999999</v>
      </c>
      <c r="E32">
        <v>-121.63500000000001</v>
      </c>
      <c r="F32">
        <v>619885.19999999995</v>
      </c>
      <c r="G32">
        <v>4204031</v>
      </c>
      <c r="I32" t="s">
        <v>179</v>
      </c>
      <c r="J32" t="s">
        <v>32</v>
      </c>
      <c r="K32" t="s">
        <v>112</v>
      </c>
      <c r="L32" t="s">
        <v>46</v>
      </c>
      <c r="N32" t="s">
        <v>46</v>
      </c>
    </row>
    <row r="33" spans="1:15">
      <c r="A33" s="1" t="s">
        <v>1228</v>
      </c>
      <c r="B33" t="s">
        <v>18</v>
      </c>
      <c r="C33" t="s">
        <v>182</v>
      </c>
      <c r="D33">
        <v>38.103278189999997</v>
      </c>
      <c r="E33">
        <v>-121.5912553</v>
      </c>
      <c r="F33">
        <v>623513.4</v>
      </c>
      <c r="G33">
        <v>4218211.2</v>
      </c>
      <c r="H33" t="s">
        <v>183</v>
      </c>
      <c r="J33" t="s">
        <v>18</v>
      </c>
      <c r="K33" t="s">
        <v>69</v>
      </c>
      <c r="N33" t="s">
        <v>46</v>
      </c>
      <c r="O33" t="s">
        <v>184</v>
      </c>
    </row>
    <row r="34" spans="1:15">
      <c r="A34" s="1" t="s">
        <v>181</v>
      </c>
      <c r="F34" s="5">
        <v>625540.69790319295</v>
      </c>
      <c r="G34" s="5">
        <v>4217496.6974325599</v>
      </c>
      <c r="O34" s="4" t="s">
        <v>1229</v>
      </c>
    </row>
    <row r="35" spans="1:15">
      <c r="A35" s="1" t="s">
        <v>185</v>
      </c>
      <c r="B35">
        <v>90</v>
      </c>
      <c r="C35" t="s">
        <v>186</v>
      </c>
      <c r="D35">
        <v>37.679190800000001</v>
      </c>
      <c r="E35">
        <v>-121.2648837</v>
      </c>
      <c r="F35">
        <v>653005.80000000005</v>
      </c>
      <c r="G35">
        <v>4171637.9</v>
      </c>
      <c r="H35" t="s">
        <v>187</v>
      </c>
      <c r="J35" t="s">
        <v>188</v>
      </c>
      <c r="K35" t="s">
        <v>137</v>
      </c>
      <c r="L35" t="s">
        <v>46</v>
      </c>
      <c r="M35" t="s">
        <v>46</v>
      </c>
      <c r="N35" t="s">
        <v>46</v>
      </c>
      <c r="O35" t="s">
        <v>189</v>
      </c>
    </row>
    <row r="36" spans="1:15">
      <c r="A36" s="1" t="s">
        <v>190</v>
      </c>
      <c r="B36" t="s">
        <v>22</v>
      </c>
      <c r="C36" t="s">
        <v>191</v>
      </c>
      <c r="D36">
        <v>38.116858520000001</v>
      </c>
      <c r="E36">
        <v>-121.49890480000001</v>
      </c>
      <c r="F36">
        <v>631586.4</v>
      </c>
      <c r="G36">
        <v>4219845</v>
      </c>
      <c r="H36" t="s">
        <v>192</v>
      </c>
      <c r="J36" t="s">
        <v>22</v>
      </c>
      <c r="K36" t="s">
        <v>69</v>
      </c>
      <c r="N36" t="s">
        <v>46</v>
      </c>
    </row>
    <row r="37" spans="1:15">
      <c r="A37" s="1" t="s">
        <v>193</v>
      </c>
      <c r="B37" t="s">
        <v>194</v>
      </c>
      <c r="C37" t="s">
        <v>195</v>
      </c>
      <c r="D37">
        <v>38.106000000000002</v>
      </c>
      <c r="E37">
        <v>-121.7</v>
      </c>
      <c r="F37">
        <v>613974.4</v>
      </c>
      <c r="G37">
        <v>4218374.0999999996</v>
      </c>
      <c r="I37" t="s">
        <v>194</v>
      </c>
      <c r="J37" t="s">
        <v>20</v>
      </c>
      <c r="K37" t="s">
        <v>60</v>
      </c>
      <c r="N37" t="s">
        <v>46</v>
      </c>
    </row>
    <row r="38" spans="1:15">
      <c r="A38" s="1" t="s">
        <v>196</v>
      </c>
      <c r="B38" t="s">
        <v>197</v>
      </c>
      <c r="C38" t="s">
        <v>198</v>
      </c>
      <c r="D38">
        <v>37.790540479999997</v>
      </c>
      <c r="E38">
        <v>-121.41874369999999</v>
      </c>
      <c r="F38">
        <v>639228.5</v>
      </c>
      <c r="G38">
        <v>4183752.9</v>
      </c>
      <c r="I38" t="s">
        <v>197</v>
      </c>
      <c r="J38" t="s">
        <v>199</v>
      </c>
      <c r="K38" t="s">
        <v>60</v>
      </c>
      <c r="N38" t="s">
        <v>46</v>
      </c>
      <c r="O38" t="s">
        <v>200</v>
      </c>
    </row>
    <row r="39" spans="1:15">
      <c r="A39" s="1" t="s">
        <v>201</v>
      </c>
      <c r="B39" t="s">
        <v>202</v>
      </c>
      <c r="C39" t="s">
        <v>203</v>
      </c>
      <c r="D39">
        <v>37.767240440000002</v>
      </c>
      <c r="E39">
        <v>-121.3514436</v>
      </c>
      <c r="F39">
        <v>645200.19999999995</v>
      </c>
      <c r="G39">
        <v>4181269.9</v>
      </c>
      <c r="I39" t="s">
        <v>202</v>
      </c>
      <c r="J39" t="s">
        <v>204</v>
      </c>
      <c r="K39" t="s">
        <v>60</v>
      </c>
      <c r="L39" t="s">
        <v>46</v>
      </c>
    </row>
    <row r="40" spans="1:15">
      <c r="A40" s="1" t="s">
        <v>205</v>
      </c>
      <c r="B40" t="s">
        <v>206</v>
      </c>
      <c r="C40" t="s">
        <v>207</v>
      </c>
      <c r="D40">
        <v>37.790540479999997</v>
      </c>
      <c r="E40">
        <v>-121.41874369999999</v>
      </c>
      <c r="F40">
        <v>639228.5</v>
      </c>
      <c r="G40">
        <v>4183752.9</v>
      </c>
      <c r="I40" t="s">
        <v>206</v>
      </c>
      <c r="J40" t="s">
        <v>208</v>
      </c>
      <c r="K40" t="s">
        <v>60</v>
      </c>
      <c r="L40" t="s">
        <v>46</v>
      </c>
    </row>
    <row r="41" spans="1:15">
      <c r="A41" s="1" t="s">
        <v>209</v>
      </c>
      <c r="B41" t="s">
        <v>210</v>
      </c>
      <c r="C41" t="s">
        <v>211</v>
      </c>
      <c r="D41">
        <v>37.800273429999997</v>
      </c>
      <c r="E41">
        <v>-121.584902</v>
      </c>
      <c r="F41">
        <v>626865</v>
      </c>
      <c r="G41">
        <v>4186450</v>
      </c>
      <c r="J41" t="s">
        <v>210</v>
      </c>
      <c r="K41" t="s">
        <v>81</v>
      </c>
      <c r="M41" t="s">
        <v>46</v>
      </c>
      <c r="N41" t="s">
        <v>46</v>
      </c>
      <c r="O41" t="s">
        <v>212</v>
      </c>
    </row>
    <row r="42" spans="1:15">
      <c r="A42" s="1" t="s">
        <v>213</v>
      </c>
      <c r="B42" t="s">
        <v>14</v>
      </c>
      <c r="C42" t="s">
        <v>214</v>
      </c>
      <c r="D42">
        <v>37.822093369999997</v>
      </c>
      <c r="E42">
        <v>-121.3750095</v>
      </c>
      <c r="F42">
        <v>643018.6</v>
      </c>
      <c r="G42">
        <v>4187320.1</v>
      </c>
      <c r="H42" t="s">
        <v>215</v>
      </c>
      <c r="J42" t="s">
        <v>14</v>
      </c>
      <c r="K42" t="s">
        <v>69</v>
      </c>
      <c r="N42" t="s">
        <v>46</v>
      </c>
      <c r="O42" t="s">
        <v>216</v>
      </c>
    </row>
    <row r="43" spans="1:15">
      <c r="A43" s="1" t="s">
        <v>217</v>
      </c>
      <c r="B43" t="s">
        <v>218</v>
      </c>
      <c r="C43" t="s">
        <v>219</v>
      </c>
      <c r="D43">
        <v>37.89122605</v>
      </c>
      <c r="E43">
        <v>-121.48824999999999</v>
      </c>
      <c r="F43">
        <v>632927.19999999995</v>
      </c>
      <c r="G43">
        <v>4194823.5999999996</v>
      </c>
      <c r="J43" t="s">
        <v>218</v>
      </c>
      <c r="K43" t="s">
        <v>69</v>
      </c>
      <c r="N43" t="s">
        <v>46</v>
      </c>
      <c r="O43" t="s">
        <v>220</v>
      </c>
    </row>
    <row r="44" spans="1:15">
      <c r="A44" s="1" t="s">
        <v>221</v>
      </c>
      <c r="B44" t="s">
        <v>19</v>
      </c>
      <c r="C44" t="s">
        <v>222</v>
      </c>
      <c r="D44">
        <v>38.276396419999998</v>
      </c>
      <c r="E44">
        <v>-121.79695820000001</v>
      </c>
      <c r="F44">
        <v>605228</v>
      </c>
      <c r="G44">
        <v>4237166.9000000004</v>
      </c>
      <c r="J44" t="s">
        <v>19</v>
      </c>
      <c r="K44" t="s">
        <v>112</v>
      </c>
      <c r="M44" t="s">
        <v>46</v>
      </c>
      <c r="N44" t="s">
        <v>46</v>
      </c>
      <c r="O44" t="s">
        <v>223</v>
      </c>
    </row>
    <row r="45" spans="1:15">
      <c r="A45" s="1" t="s">
        <v>224</v>
      </c>
      <c r="B45" t="s">
        <v>225</v>
      </c>
      <c r="C45" t="s">
        <v>226</v>
      </c>
      <c r="D45">
        <v>38.049100000000003</v>
      </c>
      <c r="E45">
        <v>-121.49760000000001</v>
      </c>
      <c r="F45">
        <v>631822.4</v>
      </c>
      <c r="G45">
        <v>4212328.2</v>
      </c>
      <c r="I45" t="s">
        <v>225</v>
      </c>
      <c r="J45" t="s">
        <v>227</v>
      </c>
      <c r="K45" t="s">
        <v>112</v>
      </c>
      <c r="L45" t="s">
        <v>46</v>
      </c>
      <c r="O45" t="s">
        <v>228</v>
      </c>
    </row>
    <row r="46" spans="1:15">
      <c r="A46" s="1" t="s">
        <v>229</v>
      </c>
      <c r="B46">
        <v>22</v>
      </c>
      <c r="C46" t="s">
        <v>230</v>
      </c>
      <c r="D46">
        <v>38.073949570000003</v>
      </c>
      <c r="E46">
        <v>-121.85009580000001</v>
      </c>
      <c r="F46">
        <v>600859.1</v>
      </c>
      <c r="G46">
        <v>4214643.5999999996</v>
      </c>
      <c r="H46" t="s">
        <v>231</v>
      </c>
      <c r="J46" t="s">
        <v>232</v>
      </c>
      <c r="K46" t="s">
        <v>137</v>
      </c>
      <c r="L46" t="s">
        <v>46</v>
      </c>
      <c r="N46" t="s">
        <v>46</v>
      </c>
    </row>
    <row r="47" spans="1:15">
      <c r="A47" s="1" t="s">
        <v>233</v>
      </c>
      <c r="B47">
        <v>70</v>
      </c>
      <c r="C47" t="s">
        <v>234</v>
      </c>
      <c r="D47">
        <v>38.367715160000003</v>
      </c>
      <c r="E47">
        <v>-121.52050610000001</v>
      </c>
      <c r="F47">
        <v>629247.69999999995</v>
      </c>
      <c r="G47">
        <v>4247651</v>
      </c>
      <c r="H47" t="s">
        <v>235</v>
      </c>
      <c r="J47" t="s">
        <v>236</v>
      </c>
      <c r="K47" t="s">
        <v>137</v>
      </c>
      <c r="N47" t="s">
        <v>46</v>
      </c>
      <c r="O47" t="s">
        <v>237</v>
      </c>
    </row>
    <row r="48" spans="1:15">
      <c r="A48" s="1" t="s">
        <v>238</v>
      </c>
      <c r="B48">
        <v>30</v>
      </c>
      <c r="C48" t="s">
        <v>239</v>
      </c>
      <c r="D48">
        <v>38.159740329999998</v>
      </c>
      <c r="E48">
        <v>-121.68624250000001</v>
      </c>
      <c r="F48">
        <v>615105</v>
      </c>
      <c r="G48">
        <v>4224350</v>
      </c>
      <c r="H48" t="s">
        <v>240</v>
      </c>
      <c r="I48" t="s">
        <v>241</v>
      </c>
      <c r="J48" t="s">
        <v>23</v>
      </c>
      <c r="K48" t="s">
        <v>137</v>
      </c>
      <c r="L48" t="s">
        <v>46</v>
      </c>
      <c r="N48" t="s">
        <v>46</v>
      </c>
      <c r="O48" t="s">
        <v>242</v>
      </c>
    </row>
    <row r="49" spans="1:15">
      <c r="A49" s="1" t="s">
        <v>243</v>
      </c>
      <c r="B49">
        <v>40</v>
      </c>
      <c r="C49" t="s">
        <v>244</v>
      </c>
      <c r="D49">
        <v>38.027616649999999</v>
      </c>
      <c r="E49">
        <v>-122.1405194</v>
      </c>
      <c r="F49">
        <v>575432.5</v>
      </c>
      <c r="G49">
        <v>4209227.7</v>
      </c>
      <c r="H49" t="s">
        <v>245</v>
      </c>
      <c r="J49" t="s">
        <v>246</v>
      </c>
      <c r="K49" t="s">
        <v>137</v>
      </c>
      <c r="L49" t="s">
        <v>46</v>
      </c>
      <c r="N49" t="s">
        <v>46</v>
      </c>
    </row>
    <row r="50" spans="1:15">
      <c r="A50" s="1" t="s">
        <v>247</v>
      </c>
      <c r="B50">
        <v>21</v>
      </c>
      <c r="C50" t="s">
        <v>248</v>
      </c>
      <c r="D50">
        <v>38.185032079999999</v>
      </c>
      <c r="E50">
        <v>-122.0830545</v>
      </c>
      <c r="F50">
        <v>580303.5</v>
      </c>
      <c r="G50">
        <v>4226742.3</v>
      </c>
      <c r="H50" t="s">
        <v>249</v>
      </c>
      <c r="J50" t="s">
        <v>28</v>
      </c>
      <c r="K50" t="s">
        <v>137</v>
      </c>
      <c r="L50" t="s">
        <v>46</v>
      </c>
      <c r="O50" t="s">
        <v>220</v>
      </c>
    </row>
    <row r="51" spans="1:15">
      <c r="A51" s="1" t="s">
        <v>250</v>
      </c>
      <c r="B51">
        <v>35</v>
      </c>
      <c r="C51" t="s">
        <v>251</v>
      </c>
      <c r="D51">
        <v>38.119085759999997</v>
      </c>
      <c r="E51">
        <v>-122.0957696</v>
      </c>
      <c r="F51">
        <v>579253</v>
      </c>
      <c r="G51">
        <v>4219416</v>
      </c>
      <c r="H51" t="s">
        <v>252</v>
      </c>
      <c r="J51" t="s">
        <v>30</v>
      </c>
      <c r="K51" t="s">
        <v>137</v>
      </c>
      <c r="L51" t="s">
        <v>46</v>
      </c>
      <c r="N51" t="s">
        <v>46</v>
      </c>
      <c r="O51" t="s">
        <v>253</v>
      </c>
    </row>
    <row r="52" spans="1:15">
      <c r="A52" s="1" t="s">
        <v>254</v>
      </c>
      <c r="B52">
        <v>42</v>
      </c>
      <c r="C52" t="s">
        <v>255</v>
      </c>
      <c r="D52">
        <v>38.180526</v>
      </c>
      <c r="E52">
        <v>-122.04695820000001</v>
      </c>
      <c r="F52">
        <v>583348</v>
      </c>
      <c r="G52">
        <v>4226330</v>
      </c>
      <c r="H52" t="s">
        <v>256</v>
      </c>
      <c r="J52" t="s">
        <v>27</v>
      </c>
      <c r="K52" t="s">
        <v>137</v>
      </c>
      <c r="L52" t="s">
        <v>46</v>
      </c>
      <c r="N52" t="s">
        <v>46</v>
      </c>
      <c r="O52" t="s">
        <v>257</v>
      </c>
    </row>
    <row r="53" spans="1:15">
      <c r="A53" s="1" t="s">
        <v>258</v>
      </c>
      <c r="B53">
        <v>49</v>
      </c>
      <c r="C53" t="s">
        <v>259</v>
      </c>
      <c r="D53">
        <v>38.186785</v>
      </c>
      <c r="E53">
        <v>-121.9707745</v>
      </c>
      <c r="F53">
        <v>590134.69999999995</v>
      </c>
      <c r="G53">
        <v>4227040.0999999996</v>
      </c>
      <c r="H53" t="s">
        <v>260</v>
      </c>
      <c r="J53" t="s">
        <v>26</v>
      </c>
      <c r="K53" t="s">
        <v>137</v>
      </c>
      <c r="L53" t="s">
        <v>46</v>
      </c>
      <c r="N53" t="s">
        <v>46</v>
      </c>
      <c r="O53" t="s">
        <v>261</v>
      </c>
    </row>
    <row r="54" spans="1:15">
      <c r="A54" s="1" t="s">
        <v>262</v>
      </c>
      <c r="B54">
        <v>97</v>
      </c>
      <c r="C54" t="s">
        <v>263</v>
      </c>
      <c r="D54">
        <v>38.157299219999999</v>
      </c>
      <c r="E54">
        <v>-122.11367850000001</v>
      </c>
      <c r="F54">
        <v>577650.9</v>
      </c>
      <c r="G54">
        <v>4223639</v>
      </c>
      <c r="H54" t="s">
        <v>264</v>
      </c>
      <c r="J54" t="s">
        <v>29</v>
      </c>
      <c r="K54" t="s">
        <v>137</v>
      </c>
      <c r="L54" t="s">
        <v>46</v>
      </c>
      <c r="N54" t="s">
        <v>46</v>
      </c>
    </row>
    <row r="55" spans="1:15">
      <c r="A55" s="1" t="s">
        <v>265</v>
      </c>
      <c r="B55" t="s">
        <v>266</v>
      </c>
      <c r="C55" t="s">
        <v>267</v>
      </c>
      <c r="D55">
        <v>38.475039150000001</v>
      </c>
      <c r="E55">
        <v>-121.5885124</v>
      </c>
      <c r="F55">
        <v>623124</v>
      </c>
      <c r="G55">
        <v>4259467.4000000004</v>
      </c>
      <c r="I55" t="s">
        <v>266</v>
      </c>
      <c r="J55" t="s">
        <v>268</v>
      </c>
      <c r="K55" t="s">
        <v>60</v>
      </c>
      <c r="L55" t="s">
        <v>46</v>
      </c>
      <c r="M55" t="s">
        <v>46</v>
      </c>
    </row>
    <row r="56" spans="1:15">
      <c r="A56" s="1" t="s">
        <v>269</v>
      </c>
      <c r="B56" t="s">
        <v>270</v>
      </c>
      <c r="C56" t="s">
        <v>271</v>
      </c>
      <c r="D56">
        <v>37.831612219999997</v>
      </c>
      <c r="E56">
        <v>-121.5540556</v>
      </c>
      <c r="F56">
        <v>627243.19999999995</v>
      </c>
      <c r="G56">
        <v>4188117.2</v>
      </c>
      <c r="I56" t="s">
        <v>272</v>
      </c>
      <c r="J56" t="s">
        <v>270</v>
      </c>
      <c r="K56" t="s">
        <v>60</v>
      </c>
      <c r="M56" t="s">
        <v>46</v>
      </c>
      <c r="N56" t="s">
        <v>46</v>
      </c>
    </row>
    <row r="57" spans="1:15">
      <c r="A57" s="1" t="s">
        <v>273</v>
      </c>
      <c r="B57" t="s">
        <v>274</v>
      </c>
      <c r="C57" t="s">
        <v>275</v>
      </c>
      <c r="D57">
        <v>37.827971669999997</v>
      </c>
      <c r="E57">
        <v>-121.5526014</v>
      </c>
      <c r="F57">
        <v>627377.4</v>
      </c>
      <c r="G57">
        <v>4187715.2</v>
      </c>
      <c r="I57" t="s">
        <v>274</v>
      </c>
      <c r="J57" t="s">
        <v>276</v>
      </c>
      <c r="K57" t="s">
        <v>60</v>
      </c>
      <c r="M57" t="s">
        <v>46</v>
      </c>
      <c r="N57" t="s">
        <v>46</v>
      </c>
      <c r="O57" t="s">
        <v>277</v>
      </c>
    </row>
    <row r="58" spans="1:15">
      <c r="A58" s="1" t="s">
        <v>278</v>
      </c>
      <c r="B58" t="s">
        <v>279</v>
      </c>
      <c r="C58" t="s">
        <v>280</v>
      </c>
      <c r="D58">
        <v>38.793782659999998</v>
      </c>
      <c r="E58">
        <v>-121.7253592</v>
      </c>
      <c r="F58">
        <v>610695</v>
      </c>
      <c r="G58">
        <v>4294664.3</v>
      </c>
      <c r="I58" t="s">
        <v>281</v>
      </c>
      <c r="J58" t="s">
        <v>279</v>
      </c>
      <c r="K58" t="s">
        <v>60</v>
      </c>
      <c r="L58" t="s">
        <v>46</v>
      </c>
      <c r="M58" t="s">
        <v>46</v>
      </c>
      <c r="N58" t="s">
        <v>46</v>
      </c>
    </row>
    <row r="59" spans="1:15">
      <c r="A59" s="1" t="s">
        <v>282</v>
      </c>
      <c r="B59" t="s">
        <v>283</v>
      </c>
      <c r="C59" t="s">
        <v>284</v>
      </c>
      <c r="D59">
        <v>38.122026820000002</v>
      </c>
      <c r="E59">
        <v>-121.8882107</v>
      </c>
      <c r="F59">
        <v>597451.6</v>
      </c>
      <c r="G59">
        <v>4219938</v>
      </c>
      <c r="H59" t="s">
        <v>285</v>
      </c>
      <c r="I59" t="s">
        <v>283</v>
      </c>
      <c r="J59" t="s">
        <v>25</v>
      </c>
      <c r="K59" t="s">
        <v>60</v>
      </c>
      <c r="L59" t="s">
        <v>46</v>
      </c>
      <c r="M59" t="s">
        <v>46</v>
      </c>
      <c r="N59" t="s">
        <v>46</v>
      </c>
    </row>
    <row r="60" spans="1:15">
      <c r="A60" s="1" t="s">
        <v>286</v>
      </c>
      <c r="B60">
        <v>64</v>
      </c>
      <c r="C60" t="s">
        <v>284</v>
      </c>
      <c r="D60">
        <v>38.122219999999999</v>
      </c>
      <c r="E60">
        <v>-121.888694</v>
      </c>
      <c r="F60">
        <v>597451.6</v>
      </c>
      <c r="G60">
        <v>4219938</v>
      </c>
      <c r="H60" t="s">
        <v>285</v>
      </c>
      <c r="I60">
        <v>64</v>
      </c>
      <c r="J60" t="s">
        <v>287</v>
      </c>
      <c r="K60" t="s">
        <v>137</v>
      </c>
      <c r="L60" t="s">
        <v>46</v>
      </c>
      <c r="M60" t="s">
        <v>46</v>
      </c>
      <c r="N60" t="s">
        <v>46</v>
      </c>
      <c r="O60" t="s">
        <v>288</v>
      </c>
    </row>
    <row r="61" spans="1:15">
      <c r="A61" s="1" t="s">
        <v>289</v>
      </c>
      <c r="B61" t="s">
        <v>290</v>
      </c>
      <c r="C61" t="s">
        <v>291</v>
      </c>
      <c r="D61">
        <v>37.810971039999998</v>
      </c>
      <c r="E61">
        <v>-121.3234822</v>
      </c>
      <c r="F61">
        <v>647576.1</v>
      </c>
      <c r="G61">
        <v>4186166.1</v>
      </c>
      <c r="I61" t="s">
        <v>290</v>
      </c>
      <c r="J61" t="s">
        <v>292</v>
      </c>
      <c r="K61" t="s">
        <v>60</v>
      </c>
      <c r="L61" t="s">
        <v>46</v>
      </c>
      <c r="M61" t="s">
        <v>46</v>
      </c>
      <c r="N61" t="s">
        <v>46</v>
      </c>
      <c r="O61" t="s">
        <v>261</v>
      </c>
    </row>
    <row r="62" spans="1:15">
      <c r="A62" s="1" t="s">
        <v>293</v>
      </c>
      <c r="B62" t="s">
        <v>294</v>
      </c>
      <c r="C62" t="s">
        <v>295</v>
      </c>
      <c r="D62">
        <v>37.864574830000002</v>
      </c>
      <c r="E62">
        <v>-121.3231244</v>
      </c>
      <c r="F62">
        <v>647500.80000000005</v>
      </c>
      <c r="G62">
        <v>4192114.6</v>
      </c>
      <c r="I62" t="s">
        <v>294</v>
      </c>
      <c r="J62" t="s">
        <v>5</v>
      </c>
      <c r="K62" t="s">
        <v>60</v>
      </c>
      <c r="L62" t="s">
        <v>46</v>
      </c>
      <c r="M62" t="s">
        <v>46</v>
      </c>
      <c r="N62" t="s">
        <v>46</v>
      </c>
    </row>
    <row r="63" spans="1:15">
      <c r="A63" s="1" t="s">
        <v>296</v>
      </c>
      <c r="B63" t="s">
        <v>297</v>
      </c>
      <c r="C63" t="s">
        <v>298</v>
      </c>
      <c r="D63">
        <v>37.96277611</v>
      </c>
      <c r="E63">
        <v>-121.3655772</v>
      </c>
      <c r="F63">
        <v>643575.19999999995</v>
      </c>
      <c r="G63">
        <v>4202944.9000000004</v>
      </c>
      <c r="I63" t="s">
        <v>297</v>
      </c>
      <c r="J63" t="s">
        <v>299</v>
      </c>
      <c r="K63" t="s">
        <v>60</v>
      </c>
      <c r="L63" t="s">
        <v>46</v>
      </c>
      <c r="M63" t="s">
        <v>46</v>
      </c>
      <c r="O63" t="s">
        <v>300</v>
      </c>
    </row>
    <row r="64" spans="1:15">
      <c r="A64" s="1" t="s">
        <v>301</v>
      </c>
      <c r="B64" t="s">
        <v>302</v>
      </c>
      <c r="C64" t="s">
        <v>303</v>
      </c>
      <c r="D64">
        <v>37.833930389999999</v>
      </c>
      <c r="E64">
        <v>-121.3857254</v>
      </c>
      <c r="F64">
        <v>642052.69999999995</v>
      </c>
      <c r="G64">
        <v>4188617.1</v>
      </c>
      <c r="I64" t="s">
        <v>302</v>
      </c>
      <c r="J64" t="s">
        <v>304</v>
      </c>
      <c r="K64" t="s">
        <v>60</v>
      </c>
      <c r="M64" t="s">
        <v>46</v>
      </c>
      <c r="N64" t="s">
        <v>46</v>
      </c>
    </row>
    <row r="65" spans="1:15">
      <c r="A65" s="1" t="s">
        <v>305</v>
      </c>
      <c r="B65" t="s">
        <v>306</v>
      </c>
      <c r="C65" t="s">
        <v>307</v>
      </c>
      <c r="D65">
        <v>37.804725640000001</v>
      </c>
      <c r="E65">
        <v>-121.4495285</v>
      </c>
      <c r="F65">
        <v>636491.6</v>
      </c>
      <c r="G65">
        <v>4185281.5</v>
      </c>
      <c r="H65" t="s">
        <v>308</v>
      </c>
      <c r="I65" t="s">
        <v>306</v>
      </c>
      <c r="J65" t="s">
        <v>4</v>
      </c>
      <c r="K65" t="s">
        <v>60</v>
      </c>
      <c r="L65" t="s">
        <v>46</v>
      </c>
      <c r="M65" t="s">
        <v>46</v>
      </c>
      <c r="N65" t="s">
        <v>46</v>
      </c>
      <c r="O65" t="s">
        <v>309</v>
      </c>
    </row>
    <row r="66" spans="1:15">
      <c r="A66" s="1" t="s">
        <v>310</v>
      </c>
      <c r="B66" t="s">
        <v>311</v>
      </c>
      <c r="C66" t="s">
        <v>312</v>
      </c>
      <c r="D66">
        <v>37.916249999999998</v>
      </c>
      <c r="E66">
        <v>-122.42233330000001</v>
      </c>
      <c r="F66">
        <v>550775.4</v>
      </c>
      <c r="G66">
        <v>4196680.0999999996</v>
      </c>
      <c r="K66" t="s">
        <v>313</v>
      </c>
    </row>
    <row r="67" spans="1:15">
      <c r="A67" s="1" t="s">
        <v>314</v>
      </c>
      <c r="B67" t="s">
        <v>314</v>
      </c>
      <c r="C67" t="s">
        <v>315</v>
      </c>
      <c r="D67">
        <v>37.891170180000003</v>
      </c>
      <c r="E67">
        <v>-122.44614489999999</v>
      </c>
      <c r="F67">
        <v>548699</v>
      </c>
      <c r="G67">
        <v>4193884.8</v>
      </c>
      <c r="K67" t="s">
        <v>313</v>
      </c>
      <c r="N67" t="s">
        <v>46</v>
      </c>
    </row>
    <row r="68" spans="1:15">
      <c r="A68" s="1" t="s">
        <v>316</v>
      </c>
      <c r="B68" t="s">
        <v>316</v>
      </c>
      <c r="C68" t="s">
        <v>317</v>
      </c>
      <c r="D68">
        <v>38.001170260000002</v>
      </c>
      <c r="E68">
        <v>-122.4591436</v>
      </c>
      <c r="F68">
        <v>547485.19999999995</v>
      </c>
      <c r="G68">
        <v>4206082.9000000004</v>
      </c>
      <c r="K68" t="s">
        <v>313</v>
      </c>
      <c r="N68" t="s">
        <v>46</v>
      </c>
    </row>
    <row r="69" spans="1:15">
      <c r="A69" s="1" t="s">
        <v>318</v>
      </c>
      <c r="B69">
        <v>9414290</v>
      </c>
      <c r="C69" t="s">
        <v>319</v>
      </c>
      <c r="D69">
        <v>37.806699999999999</v>
      </c>
      <c r="E69">
        <v>-122.465</v>
      </c>
      <c r="F69">
        <v>547094.80000000005</v>
      </c>
      <c r="G69">
        <v>4184503.1</v>
      </c>
      <c r="K69" t="s">
        <v>313</v>
      </c>
      <c r="L69" t="s">
        <v>46</v>
      </c>
    </row>
    <row r="70" spans="1:15">
      <c r="A70" s="1" t="s">
        <v>320</v>
      </c>
      <c r="B70">
        <v>9415020</v>
      </c>
      <c r="C70" t="s">
        <v>321</v>
      </c>
      <c r="D70">
        <v>37.996000000000002</v>
      </c>
      <c r="E70">
        <v>-122.977</v>
      </c>
      <c r="F70">
        <v>502341.4</v>
      </c>
      <c r="G70">
        <v>4205260.5999999996</v>
      </c>
      <c r="K70" t="s">
        <v>313</v>
      </c>
      <c r="L70" t="s">
        <v>46</v>
      </c>
    </row>
    <row r="71" spans="1:15">
      <c r="A71" s="1" t="s">
        <v>322</v>
      </c>
      <c r="B71">
        <v>9413450</v>
      </c>
      <c r="C71" t="s">
        <v>323</v>
      </c>
      <c r="D71">
        <v>36.604999999999997</v>
      </c>
      <c r="E71">
        <v>-121.889</v>
      </c>
      <c r="F71">
        <v>599422.80000000005</v>
      </c>
      <c r="G71">
        <v>4051630.4</v>
      </c>
      <c r="K71" t="s">
        <v>313</v>
      </c>
      <c r="L71" t="s">
        <v>46</v>
      </c>
    </row>
    <row r="72" spans="1:15">
      <c r="A72" s="1" t="s">
        <v>324</v>
      </c>
      <c r="B72">
        <v>9414750</v>
      </c>
      <c r="C72" t="s">
        <v>325</v>
      </c>
      <c r="D72">
        <v>37.771613790000004</v>
      </c>
      <c r="E72">
        <v>-122.2993982</v>
      </c>
      <c r="F72">
        <v>561701.6</v>
      </c>
      <c r="G72">
        <v>4180706.7</v>
      </c>
      <c r="K72" t="s">
        <v>313</v>
      </c>
      <c r="L72" t="s">
        <v>46</v>
      </c>
    </row>
    <row r="73" spans="1:15">
      <c r="A73" s="1" t="s">
        <v>326</v>
      </c>
      <c r="B73">
        <v>9414523</v>
      </c>
      <c r="C73" t="s">
        <v>327</v>
      </c>
      <c r="D73">
        <v>37.506974</v>
      </c>
      <c r="E73">
        <v>-122.2099047</v>
      </c>
      <c r="F73">
        <v>569646.30000000005</v>
      </c>
      <c r="G73">
        <v>4151469.7</v>
      </c>
      <c r="K73" t="s">
        <v>313</v>
      </c>
      <c r="L73" t="s">
        <v>46</v>
      </c>
    </row>
    <row r="74" spans="1:15">
      <c r="A74" s="1" t="s">
        <v>328</v>
      </c>
      <c r="B74">
        <v>9414863</v>
      </c>
      <c r="C74" t="s">
        <v>329</v>
      </c>
      <c r="D74">
        <v>37.92820794</v>
      </c>
      <c r="E74">
        <v>-122.3999317</v>
      </c>
      <c r="F74">
        <v>552736</v>
      </c>
      <c r="G74">
        <v>4198019.3</v>
      </c>
      <c r="K74" t="s">
        <v>313</v>
      </c>
      <c r="L74" t="s">
        <v>330</v>
      </c>
    </row>
    <row r="75" spans="1:15">
      <c r="A75" s="1" t="s">
        <v>331</v>
      </c>
      <c r="B75">
        <v>9414458</v>
      </c>
      <c r="C75" t="s">
        <v>332</v>
      </c>
      <c r="D75">
        <v>37.58</v>
      </c>
      <c r="E75">
        <v>-122.253</v>
      </c>
      <c r="F75">
        <v>565957.4</v>
      </c>
      <c r="G75">
        <v>4159479</v>
      </c>
      <c r="K75" t="s">
        <v>313</v>
      </c>
      <c r="L75" t="s">
        <v>330</v>
      </c>
      <c r="O75" t="s">
        <v>333</v>
      </c>
    </row>
    <row r="76" spans="1:15">
      <c r="A76" s="1" t="s">
        <v>334</v>
      </c>
      <c r="B76">
        <v>9414509</v>
      </c>
      <c r="C76" t="s">
        <v>335</v>
      </c>
      <c r="D76">
        <v>37.506700000000002</v>
      </c>
      <c r="E76">
        <v>-122.11499999999999</v>
      </c>
      <c r="F76">
        <v>578219</v>
      </c>
      <c r="G76">
        <v>4151452.5</v>
      </c>
      <c r="K76" t="s">
        <v>313</v>
      </c>
      <c r="L76" t="s">
        <v>330</v>
      </c>
      <c r="O76" t="s">
        <v>333</v>
      </c>
    </row>
    <row r="77" spans="1:15">
      <c r="A77" s="1" t="s">
        <v>336</v>
      </c>
      <c r="B77">
        <v>9414575</v>
      </c>
      <c r="C77" t="s">
        <v>337</v>
      </c>
      <c r="D77">
        <v>37.465000000000003</v>
      </c>
      <c r="E77">
        <v>-122.023</v>
      </c>
      <c r="F77">
        <v>586398.5</v>
      </c>
      <c r="G77">
        <v>4146906.5</v>
      </c>
      <c r="K77" t="s">
        <v>313</v>
      </c>
      <c r="L77" t="s">
        <v>330</v>
      </c>
      <c r="O77" t="s">
        <v>333</v>
      </c>
    </row>
    <row r="78" spans="1:15">
      <c r="A78" s="1" t="s">
        <v>338</v>
      </c>
      <c r="B78" t="s">
        <v>339</v>
      </c>
      <c r="C78" t="s">
        <v>340</v>
      </c>
      <c r="D78">
        <v>38.01784713</v>
      </c>
      <c r="E78">
        <v>-121.80288299999999</v>
      </c>
      <c r="F78">
        <v>605075.1</v>
      </c>
      <c r="G78">
        <v>4208474.7</v>
      </c>
      <c r="J78" t="s">
        <v>339</v>
      </c>
      <c r="K78" t="s">
        <v>69</v>
      </c>
      <c r="N78" t="s">
        <v>46</v>
      </c>
    </row>
    <row r="79" spans="1:15">
      <c r="A79" s="1" t="s">
        <v>341</v>
      </c>
      <c r="B79" t="s">
        <v>8</v>
      </c>
      <c r="C79" t="s">
        <v>342</v>
      </c>
      <c r="D79">
        <v>38.073949570000003</v>
      </c>
      <c r="E79">
        <v>-121.85009580000001</v>
      </c>
      <c r="F79">
        <v>600858.69999999995</v>
      </c>
      <c r="G79">
        <v>4214644.0999999996</v>
      </c>
      <c r="J79" t="s">
        <v>8</v>
      </c>
      <c r="K79" t="s">
        <v>69</v>
      </c>
      <c r="N79" t="s">
        <v>46</v>
      </c>
    </row>
    <row r="80" spans="1:15">
      <c r="A80" s="1" t="s">
        <v>343</v>
      </c>
      <c r="B80" t="s">
        <v>344</v>
      </c>
      <c r="C80" t="s">
        <v>345</v>
      </c>
      <c r="D80">
        <v>37.995876039999999</v>
      </c>
      <c r="E80">
        <v>-121.7017029</v>
      </c>
      <c r="F80">
        <v>613995.80000000005</v>
      </c>
      <c r="G80">
        <v>4206152.5999999996</v>
      </c>
      <c r="H80" t="s">
        <v>346</v>
      </c>
      <c r="J80" t="s">
        <v>344</v>
      </c>
      <c r="K80" t="s">
        <v>69</v>
      </c>
      <c r="N80" t="s">
        <v>46</v>
      </c>
    </row>
    <row r="81" spans="1:15">
      <c r="A81" s="1" t="s">
        <v>347</v>
      </c>
      <c r="B81" t="s">
        <v>348</v>
      </c>
      <c r="C81" t="s">
        <v>349</v>
      </c>
      <c r="D81">
        <v>38.043163560000004</v>
      </c>
      <c r="E81">
        <v>-121.8918355</v>
      </c>
      <c r="F81">
        <v>597238.30000000005</v>
      </c>
      <c r="G81">
        <v>4211183.7</v>
      </c>
      <c r="J81" t="s">
        <v>348</v>
      </c>
      <c r="K81" t="s">
        <v>69</v>
      </c>
      <c r="N81" t="s">
        <v>46</v>
      </c>
    </row>
    <row r="82" spans="1:15">
      <c r="A82" s="1" t="s">
        <v>350</v>
      </c>
      <c r="B82" t="s">
        <v>351</v>
      </c>
      <c r="C82" t="s">
        <v>352</v>
      </c>
      <c r="D82">
        <v>38.159168379999997</v>
      </c>
      <c r="E82">
        <v>-121.6844634</v>
      </c>
      <c r="F82">
        <v>615252.9</v>
      </c>
      <c r="G82">
        <v>4224292.9000000004</v>
      </c>
      <c r="H82" t="s">
        <v>240</v>
      </c>
      <c r="J82" t="s">
        <v>351</v>
      </c>
      <c r="K82" t="s">
        <v>69</v>
      </c>
      <c r="N82" t="s">
        <v>46</v>
      </c>
      <c r="O82" t="s">
        <v>353</v>
      </c>
    </row>
    <row r="83" spans="1:15">
      <c r="A83" s="1" t="s">
        <v>354</v>
      </c>
      <c r="B83" t="s">
        <v>355</v>
      </c>
      <c r="C83" t="s">
        <v>356</v>
      </c>
      <c r="D83">
        <v>37.679190800000001</v>
      </c>
      <c r="E83">
        <v>-121.2648837</v>
      </c>
      <c r="F83">
        <v>653005.80000000005</v>
      </c>
      <c r="G83">
        <v>4171637.9</v>
      </c>
      <c r="H83" t="s">
        <v>357</v>
      </c>
      <c r="J83" t="s">
        <v>355</v>
      </c>
      <c r="K83" t="s">
        <v>69</v>
      </c>
      <c r="N83" t="s">
        <v>46</v>
      </c>
      <c r="O83" t="s">
        <v>358</v>
      </c>
    </row>
    <row r="84" spans="1:15">
      <c r="A84" s="1" t="s">
        <v>359</v>
      </c>
      <c r="B84" t="s">
        <v>13</v>
      </c>
      <c r="C84" t="s">
        <v>360</v>
      </c>
      <c r="D84">
        <v>38.058937970000002</v>
      </c>
      <c r="E84">
        <v>-122.024823</v>
      </c>
      <c r="F84">
        <v>585550.4</v>
      </c>
      <c r="G84">
        <v>4212803.2</v>
      </c>
      <c r="H84" t="s">
        <v>361</v>
      </c>
      <c r="J84" t="s">
        <v>13</v>
      </c>
      <c r="K84" t="s">
        <v>69</v>
      </c>
      <c r="N84" t="s">
        <v>46</v>
      </c>
      <c r="O84" t="s">
        <v>362</v>
      </c>
    </row>
    <row r="85" spans="1:15">
      <c r="A85" s="1" t="s">
        <v>363</v>
      </c>
      <c r="B85">
        <v>11446500</v>
      </c>
      <c r="C85" t="s">
        <v>364</v>
      </c>
      <c r="D85">
        <v>38.635460000000002</v>
      </c>
      <c r="E85">
        <v>-121.22772999999999</v>
      </c>
      <c r="F85">
        <v>654346.14350000001</v>
      </c>
      <c r="G85">
        <v>4277827</v>
      </c>
      <c r="J85" t="s">
        <v>365</v>
      </c>
      <c r="K85" t="s">
        <v>74</v>
      </c>
    </row>
    <row r="86" spans="1:15">
      <c r="A86" s="1" t="s">
        <v>366</v>
      </c>
      <c r="B86">
        <v>11162765</v>
      </c>
      <c r="C86" t="s">
        <v>367</v>
      </c>
      <c r="D86">
        <v>37.58437876</v>
      </c>
      <c r="E86">
        <v>-122.2508005</v>
      </c>
      <c r="F86">
        <v>566147.69999999995</v>
      </c>
      <c r="G86">
        <v>4159966.4</v>
      </c>
      <c r="K86" t="s">
        <v>74</v>
      </c>
      <c r="N86" t="s">
        <v>46</v>
      </c>
    </row>
    <row r="87" spans="1:15">
      <c r="A87" s="1" t="s">
        <v>368</v>
      </c>
      <c r="B87">
        <v>11169025</v>
      </c>
      <c r="C87" t="s">
        <v>369</v>
      </c>
      <c r="D87">
        <v>37.37410337</v>
      </c>
      <c r="E87">
        <v>-121.9329168</v>
      </c>
      <c r="F87">
        <v>594479.1</v>
      </c>
      <c r="G87">
        <v>4136908.3</v>
      </c>
      <c r="K87" t="s">
        <v>74</v>
      </c>
    </row>
    <row r="88" spans="1:15">
      <c r="A88" s="1" t="s">
        <v>370</v>
      </c>
      <c r="B88">
        <v>11172175</v>
      </c>
      <c r="C88" t="s">
        <v>371</v>
      </c>
      <c r="D88">
        <v>37.422435460000003</v>
      </c>
      <c r="E88">
        <v>-121.9273615</v>
      </c>
      <c r="F88">
        <v>594910</v>
      </c>
      <c r="G88">
        <v>4142276.1</v>
      </c>
      <c r="K88" t="s">
        <v>74</v>
      </c>
    </row>
    <row r="89" spans="1:15">
      <c r="A89" s="1" t="s">
        <v>372</v>
      </c>
      <c r="B89">
        <v>11303500</v>
      </c>
      <c r="C89" t="s">
        <v>373</v>
      </c>
      <c r="D89">
        <v>37.676098699999997</v>
      </c>
      <c r="E89">
        <v>-121.2655001</v>
      </c>
      <c r="F89">
        <v>652957.80000000005</v>
      </c>
      <c r="G89">
        <v>4171293.8</v>
      </c>
      <c r="J89" t="s">
        <v>374</v>
      </c>
      <c r="K89" t="s">
        <v>74</v>
      </c>
      <c r="L89" t="s">
        <v>46</v>
      </c>
      <c r="M89" t="s">
        <v>46</v>
      </c>
    </row>
    <row r="90" spans="1:15">
      <c r="A90" s="1" t="s">
        <v>375</v>
      </c>
      <c r="B90">
        <v>11304810</v>
      </c>
      <c r="C90" t="s">
        <v>376</v>
      </c>
      <c r="D90">
        <v>37.935467019999997</v>
      </c>
      <c r="E90">
        <v>-121.3302259</v>
      </c>
      <c r="F90">
        <v>646735.19999999995</v>
      </c>
      <c r="G90">
        <v>4199969.7</v>
      </c>
      <c r="J90" t="s">
        <v>377</v>
      </c>
      <c r="K90" t="s">
        <v>74</v>
      </c>
      <c r="L90" t="s">
        <v>46</v>
      </c>
      <c r="M90" t="s">
        <v>46</v>
      </c>
      <c r="N90" t="s">
        <v>46</v>
      </c>
      <c r="O90" t="s">
        <v>378</v>
      </c>
    </row>
    <row r="91" spans="1:15">
      <c r="A91" s="1" t="s">
        <v>379</v>
      </c>
      <c r="B91">
        <v>11311300</v>
      </c>
      <c r="C91" t="s">
        <v>380</v>
      </c>
      <c r="D91">
        <v>37.9925</v>
      </c>
      <c r="E91">
        <v>-121.4538889</v>
      </c>
      <c r="F91">
        <v>635762.30000000005</v>
      </c>
      <c r="G91">
        <v>4206110.5999999996</v>
      </c>
      <c r="J91" t="s">
        <v>381</v>
      </c>
      <c r="K91" t="s">
        <v>74</v>
      </c>
      <c r="L91" t="s">
        <v>46</v>
      </c>
      <c r="M91" t="s">
        <v>46</v>
      </c>
      <c r="O91" t="s">
        <v>382</v>
      </c>
    </row>
    <row r="92" spans="1:15">
      <c r="A92" s="1" t="s">
        <v>383</v>
      </c>
      <c r="B92">
        <v>11312672</v>
      </c>
      <c r="C92" t="s">
        <v>384</v>
      </c>
      <c r="D92">
        <v>37.870833300000001</v>
      </c>
      <c r="E92">
        <v>-121.53</v>
      </c>
      <c r="F92">
        <v>629291.6</v>
      </c>
      <c r="G92">
        <v>4192502.2</v>
      </c>
      <c r="J92" t="s">
        <v>15</v>
      </c>
      <c r="K92" t="s">
        <v>74</v>
      </c>
      <c r="L92" t="s">
        <v>46</v>
      </c>
      <c r="M92" t="s">
        <v>46</v>
      </c>
      <c r="O92" t="s">
        <v>385</v>
      </c>
    </row>
    <row r="93" spans="1:15">
      <c r="A93" s="1" t="s">
        <v>386</v>
      </c>
      <c r="B93">
        <v>11312676</v>
      </c>
      <c r="C93" t="s">
        <v>387</v>
      </c>
      <c r="D93">
        <v>37.942666269999997</v>
      </c>
      <c r="E93">
        <v>-121.53380749999999</v>
      </c>
      <c r="F93">
        <v>628839.5</v>
      </c>
      <c r="G93">
        <v>4200455</v>
      </c>
      <c r="J93" t="s">
        <v>388</v>
      </c>
      <c r="K93" t="s">
        <v>74</v>
      </c>
      <c r="L93" t="s">
        <v>46</v>
      </c>
      <c r="M93" t="s">
        <v>46</v>
      </c>
      <c r="N93" t="s">
        <v>46</v>
      </c>
    </row>
    <row r="94" spans="1:15">
      <c r="A94" s="1" t="s">
        <v>389</v>
      </c>
      <c r="B94">
        <v>11312685</v>
      </c>
      <c r="C94" t="s">
        <v>390</v>
      </c>
      <c r="D94">
        <v>38.00305556</v>
      </c>
      <c r="E94">
        <v>-121.5108985</v>
      </c>
      <c r="F94">
        <v>630737.30000000005</v>
      </c>
      <c r="G94">
        <v>4207200.2</v>
      </c>
      <c r="J94" t="s">
        <v>391</v>
      </c>
      <c r="K94" t="s">
        <v>74</v>
      </c>
      <c r="L94" t="s">
        <v>46</v>
      </c>
      <c r="M94" t="s">
        <v>46</v>
      </c>
      <c r="N94" t="s">
        <v>46</v>
      </c>
      <c r="O94" t="s">
        <v>392</v>
      </c>
    </row>
    <row r="95" spans="1:15">
      <c r="A95" s="1" t="s">
        <v>393</v>
      </c>
      <c r="B95">
        <v>11312968</v>
      </c>
      <c r="C95" t="s">
        <v>394</v>
      </c>
      <c r="D95">
        <v>37.810250859999996</v>
      </c>
      <c r="E95">
        <v>-121.5423248</v>
      </c>
      <c r="F95">
        <v>628312.5</v>
      </c>
      <c r="G95">
        <v>4185763.1</v>
      </c>
      <c r="J95" t="s">
        <v>395</v>
      </c>
      <c r="K95" t="s">
        <v>74</v>
      </c>
      <c r="L95" t="s">
        <v>46</v>
      </c>
      <c r="M95" t="s">
        <v>46</v>
      </c>
      <c r="O95" t="s">
        <v>396</v>
      </c>
    </row>
    <row r="96" spans="1:15">
      <c r="A96" s="1" t="s">
        <v>397</v>
      </c>
      <c r="B96">
        <v>11313240</v>
      </c>
      <c r="C96" t="s">
        <v>398</v>
      </c>
      <c r="D96">
        <v>37.820107409999999</v>
      </c>
      <c r="E96">
        <v>-121.5447222</v>
      </c>
      <c r="F96">
        <v>628084.5</v>
      </c>
      <c r="G96">
        <v>4186853.4</v>
      </c>
      <c r="J96" t="s">
        <v>399</v>
      </c>
      <c r="K96" t="s">
        <v>74</v>
      </c>
      <c r="L96" t="s">
        <v>46</v>
      </c>
      <c r="M96" t="s">
        <v>46</v>
      </c>
      <c r="O96" t="s">
        <v>400</v>
      </c>
    </row>
    <row r="97" spans="1:15">
      <c r="A97" s="1" t="s">
        <v>401</v>
      </c>
      <c r="B97">
        <v>11313315</v>
      </c>
      <c r="C97" t="s">
        <v>402</v>
      </c>
      <c r="D97">
        <v>37.891036270000001</v>
      </c>
      <c r="E97">
        <v>-121.5702283</v>
      </c>
      <c r="F97">
        <v>625718.9</v>
      </c>
      <c r="G97">
        <v>4194688.9000000004</v>
      </c>
      <c r="J97" t="s">
        <v>31</v>
      </c>
      <c r="K97" t="s">
        <v>74</v>
      </c>
      <c r="L97" t="s">
        <v>46</v>
      </c>
      <c r="M97" t="s">
        <v>46</v>
      </c>
      <c r="N97" t="s">
        <v>46</v>
      </c>
      <c r="O97" t="s">
        <v>403</v>
      </c>
    </row>
    <row r="98" spans="1:15">
      <c r="A98" s="1" t="s">
        <v>404</v>
      </c>
      <c r="B98">
        <v>11313405</v>
      </c>
      <c r="C98" t="s">
        <v>405</v>
      </c>
      <c r="D98">
        <v>37.967916670000001</v>
      </c>
      <c r="E98">
        <v>-121.5743889</v>
      </c>
      <c r="F98">
        <v>625222.5</v>
      </c>
      <c r="G98">
        <v>4203213.9000000004</v>
      </c>
      <c r="J98" t="s">
        <v>406</v>
      </c>
      <c r="K98" t="s">
        <v>74</v>
      </c>
      <c r="L98" t="s">
        <v>46</v>
      </c>
      <c r="M98" t="s">
        <v>46</v>
      </c>
    </row>
    <row r="99" spans="1:15">
      <c r="A99" s="1" t="s">
        <v>407</v>
      </c>
      <c r="B99">
        <v>11313431</v>
      </c>
      <c r="C99" t="s">
        <v>408</v>
      </c>
      <c r="D99">
        <v>38.016388890000002</v>
      </c>
      <c r="E99">
        <v>-121.5819444</v>
      </c>
      <c r="F99">
        <v>624476.9</v>
      </c>
      <c r="G99">
        <v>4208582.2</v>
      </c>
      <c r="J99" t="s">
        <v>409</v>
      </c>
      <c r="K99" t="s">
        <v>74</v>
      </c>
      <c r="L99" t="s">
        <v>46</v>
      </c>
      <c r="M99" t="s">
        <v>46</v>
      </c>
      <c r="O99" t="s">
        <v>410</v>
      </c>
    </row>
    <row r="100" spans="1:15">
      <c r="A100" s="1" t="s">
        <v>411</v>
      </c>
      <c r="B100">
        <v>11313433</v>
      </c>
      <c r="C100" t="s">
        <v>412</v>
      </c>
      <c r="D100">
        <v>38.013065699999999</v>
      </c>
      <c r="E100">
        <v>-121.670862</v>
      </c>
      <c r="F100">
        <v>616676.6</v>
      </c>
      <c r="G100">
        <v>4208098.2</v>
      </c>
      <c r="J100" t="s">
        <v>413</v>
      </c>
      <c r="K100" t="s">
        <v>74</v>
      </c>
      <c r="L100" t="s">
        <v>46</v>
      </c>
      <c r="M100" t="s">
        <v>46</v>
      </c>
      <c r="N100" t="s">
        <v>46</v>
      </c>
      <c r="O100" t="s">
        <v>220</v>
      </c>
    </row>
    <row r="101" spans="1:15">
      <c r="A101" s="1" t="s">
        <v>414</v>
      </c>
      <c r="B101">
        <v>11313434</v>
      </c>
      <c r="C101" t="s">
        <v>415</v>
      </c>
      <c r="D101">
        <v>38.027222199999997</v>
      </c>
      <c r="E101">
        <v>-121.5644444</v>
      </c>
      <c r="F101">
        <v>625994.6</v>
      </c>
      <c r="G101">
        <v>4209807.9000000004</v>
      </c>
      <c r="J101" t="s">
        <v>416</v>
      </c>
      <c r="K101" t="s">
        <v>74</v>
      </c>
      <c r="L101" t="s">
        <v>46</v>
      </c>
      <c r="M101" t="s">
        <v>46</v>
      </c>
    </row>
    <row r="102" spans="1:15">
      <c r="A102" s="1" t="s">
        <v>417</v>
      </c>
      <c r="B102">
        <v>11313440</v>
      </c>
      <c r="C102" t="s">
        <v>418</v>
      </c>
      <c r="D102">
        <v>38.055833300000003</v>
      </c>
      <c r="E102">
        <v>-121.66694440000001</v>
      </c>
      <c r="F102">
        <v>616952.5</v>
      </c>
      <c r="G102">
        <v>4212848.5999999996</v>
      </c>
      <c r="J102" t="s">
        <v>419</v>
      </c>
      <c r="K102" t="s">
        <v>74</v>
      </c>
      <c r="L102" t="s">
        <v>46</v>
      </c>
      <c r="M102" t="s">
        <v>46</v>
      </c>
      <c r="O102" t="s">
        <v>420</v>
      </c>
    </row>
    <row r="103" spans="1:15">
      <c r="A103" s="1" t="s">
        <v>421</v>
      </c>
      <c r="B103">
        <v>11313452</v>
      </c>
      <c r="C103" t="s">
        <v>422</v>
      </c>
      <c r="D103">
        <v>38.071111100000003</v>
      </c>
      <c r="E103">
        <v>-121.5788889</v>
      </c>
      <c r="F103">
        <v>624652.30000000005</v>
      </c>
      <c r="G103">
        <v>4214658.4000000004</v>
      </c>
      <c r="J103" t="s">
        <v>423</v>
      </c>
      <c r="K103" t="s">
        <v>74</v>
      </c>
      <c r="L103" t="s">
        <v>46</v>
      </c>
      <c r="M103" t="s">
        <v>46</v>
      </c>
      <c r="O103" t="s">
        <v>424</v>
      </c>
    </row>
    <row r="104" spans="1:15">
      <c r="A104" s="1" t="s">
        <v>425</v>
      </c>
      <c r="B104">
        <v>11313460</v>
      </c>
      <c r="C104" t="s">
        <v>426</v>
      </c>
      <c r="D104">
        <v>38.05944444</v>
      </c>
      <c r="E104">
        <v>-121.5572222</v>
      </c>
      <c r="F104">
        <v>626573</v>
      </c>
      <c r="G104">
        <v>4213393.0999999996</v>
      </c>
      <c r="J104" t="s">
        <v>427</v>
      </c>
      <c r="K104" t="s">
        <v>74</v>
      </c>
      <c r="L104" t="s">
        <v>46</v>
      </c>
      <c r="M104" t="s">
        <v>46</v>
      </c>
      <c r="N104" t="s">
        <v>46</v>
      </c>
      <c r="O104" t="s">
        <v>428</v>
      </c>
    </row>
    <row r="105" spans="1:15">
      <c r="A105" s="1" t="s">
        <v>429</v>
      </c>
      <c r="B105">
        <v>11336600</v>
      </c>
      <c r="C105" t="s">
        <v>430</v>
      </c>
      <c r="D105">
        <v>38.244778220000001</v>
      </c>
      <c r="E105">
        <v>-121.5052384</v>
      </c>
      <c r="F105">
        <v>630802.19999999995</v>
      </c>
      <c r="G105">
        <v>4234030.5999999996</v>
      </c>
      <c r="J105" t="s">
        <v>431</v>
      </c>
      <c r="K105" t="s">
        <v>74</v>
      </c>
      <c r="L105" t="s">
        <v>46</v>
      </c>
      <c r="M105" t="s">
        <v>46</v>
      </c>
      <c r="N105" t="s">
        <v>46</v>
      </c>
    </row>
    <row r="106" spans="1:15">
      <c r="A106" s="1" t="s">
        <v>432</v>
      </c>
      <c r="B106">
        <v>11336790</v>
      </c>
      <c r="C106" t="s">
        <v>433</v>
      </c>
      <c r="D106">
        <v>38.09638889</v>
      </c>
      <c r="E106">
        <v>-121.496111</v>
      </c>
      <c r="F106">
        <v>631868.1</v>
      </c>
      <c r="G106">
        <v>4217577.5999999996</v>
      </c>
      <c r="J106" t="s">
        <v>434</v>
      </c>
      <c r="K106" t="s">
        <v>74</v>
      </c>
      <c r="L106" t="s">
        <v>46</v>
      </c>
      <c r="M106" t="s">
        <v>46</v>
      </c>
      <c r="N106" t="s">
        <v>46</v>
      </c>
    </row>
    <row r="107" spans="1:15">
      <c r="A107" s="1" t="s">
        <v>435</v>
      </c>
      <c r="B107">
        <v>11336930</v>
      </c>
      <c r="C107" t="s">
        <v>436</v>
      </c>
      <c r="D107">
        <v>38.1061111</v>
      </c>
      <c r="E107">
        <v>-121.571111</v>
      </c>
      <c r="F107">
        <v>625274.80000000005</v>
      </c>
      <c r="G107">
        <v>4218552.5</v>
      </c>
      <c r="J107" t="s">
        <v>437</v>
      </c>
      <c r="K107" t="s">
        <v>74</v>
      </c>
      <c r="L107" t="s">
        <v>46</v>
      </c>
      <c r="M107" t="s">
        <v>46</v>
      </c>
      <c r="O107" t="s">
        <v>438</v>
      </c>
    </row>
    <row r="108" spans="1:15">
      <c r="A108" s="1" t="s">
        <v>439</v>
      </c>
      <c r="B108">
        <v>11337080</v>
      </c>
      <c r="C108" t="s">
        <v>440</v>
      </c>
      <c r="D108">
        <v>38.103333300000003</v>
      </c>
      <c r="E108">
        <v>-121.686111</v>
      </c>
      <c r="F108">
        <v>615196.30000000005</v>
      </c>
      <c r="G108">
        <v>4218095.3</v>
      </c>
      <c r="J108" t="s">
        <v>441</v>
      </c>
      <c r="K108" t="s">
        <v>74</v>
      </c>
      <c r="L108" t="s">
        <v>46</v>
      </c>
      <c r="M108" t="s">
        <v>46</v>
      </c>
    </row>
    <row r="109" spans="1:15">
      <c r="A109" s="1" t="s">
        <v>442</v>
      </c>
      <c r="B109">
        <v>11337190</v>
      </c>
      <c r="C109" t="s">
        <v>443</v>
      </c>
      <c r="D109">
        <v>38.05222551</v>
      </c>
      <c r="E109">
        <v>-121.6889328</v>
      </c>
      <c r="F109">
        <v>615029</v>
      </c>
      <c r="G109">
        <v>4212420.9000000004</v>
      </c>
      <c r="J109" t="s">
        <v>444</v>
      </c>
      <c r="K109" t="s">
        <v>74</v>
      </c>
      <c r="L109" t="s">
        <v>46</v>
      </c>
      <c r="M109" t="s">
        <v>46</v>
      </c>
      <c r="N109" t="s">
        <v>46</v>
      </c>
      <c r="O109" t="s">
        <v>445</v>
      </c>
    </row>
    <row r="110" spans="1:15">
      <c r="A110" s="1" t="s">
        <v>446</v>
      </c>
      <c r="B110">
        <v>11447650</v>
      </c>
      <c r="C110" t="s">
        <v>447</v>
      </c>
      <c r="D110">
        <v>38.45601954</v>
      </c>
      <c r="E110">
        <v>-121.50134370000001</v>
      </c>
      <c r="F110">
        <v>630762.5</v>
      </c>
      <c r="G110">
        <v>4257477</v>
      </c>
      <c r="J110" t="s">
        <v>448</v>
      </c>
      <c r="K110" t="s">
        <v>74</v>
      </c>
      <c r="L110" t="s">
        <v>46</v>
      </c>
      <c r="M110" t="s">
        <v>46</v>
      </c>
      <c r="N110" t="s">
        <v>46</v>
      </c>
      <c r="O110" t="s">
        <v>449</v>
      </c>
    </row>
    <row r="111" spans="1:15">
      <c r="A111" s="1" t="s">
        <v>450</v>
      </c>
      <c r="B111">
        <v>11447830</v>
      </c>
      <c r="C111" t="s">
        <v>451</v>
      </c>
      <c r="D111">
        <v>38.32841998</v>
      </c>
      <c r="E111">
        <v>-121.5773549</v>
      </c>
      <c r="F111">
        <v>624348.30000000005</v>
      </c>
      <c r="G111">
        <v>4243212.4000000004</v>
      </c>
      <c r="J111" t="s">
        <v>452</v>
      </c>
      <c r="K111" t="s">
        <v>74</v>
      </c>
      <c r="L111" t="s">
        <v>46</v>
      </c>
      <c r="M111" t="s">
        <v>46</v>
      </c>
      <c r="N111" t="s">
        <v>46</v>
      </c>
    </row>
    <row r="112" spans="1:15">
      <c r="A112" s="1" t="s">
        <v>453</v>
      </c>
      <c r="B112">
        <v>11447850</v>
      </c>
      <c r="C112" t="s">
        <v>454</v>
      </c>
      <c r="D112">
        <v>38.28477024</v>
      </c>
      <c r="E112">
        <v>-121.5867841</v>
      </c>
      <c r="F112">
        <v>623598.19999999995</v>
      </c>
      <c r="G112">
        <v>4238356.2</v>
      </c>
      <c r="J112" t="s">
        <v>455</v>
      </c>
      <c r="K112" t="s">
        <v>74</v>
      </c>
      <c r="L112" t="s">
        <v>46</v>
      </c>
      <c r="M112" t="s">
        <v>46</v>
      </c>
      <c r="N112" t="s">
        <v>46</v>
      </c>
    </row>
    <row r="113" spans="1:15">
      <c r="A113" s="1" t="s">
        <v>456</v>
      </c>
      <c r="B113">
        <v>11447890</v>
      </c>
      <c r="C113" t="s">
        <v>457</v>
      </c>
      <c r="D113">
        <v>38.257525549999997</v>
      </c>
      <c r="E113">
        <v>-121.5179832</v>
      </c>
      <c r="F113">
        <v>629664.19999999995</v>
      </c>
      <c r="G113">
        <v>4235427.0999999996</v>
      </c>
      <c r="J113" t="s">
        <v>458</v>
      </c>
      <c r="K113" t="s">
        <v>74</v>
      </c>
      <c r="L113" t="s">
        <v>46</v>
      </c>
      <c r="M113" t="s">
        <v>46</v>
      </c>
      <c r="N113" t="s">
        <v>46</v>
      </c>
      <c r="O113" t="s">
        <v>459</v>
      </c>
    </row>
    <row r="114" spans="1:15">
      <c r="A114" s="1" t="s">
        <v>460</v>
      </c>
      <c r="B114">
        <v>11447903</v>
      </c>
      <c r="C114" t="s">
        <v>461</v>
      </c>
      <c r="D114">
        <v>38.237264119999999</v>
      </c>
      <c r="E114">
        <v>-121.51767409999999</v>
      </c>
      <c r="F114">
        <v>629727.30000000005</v>
      </c>
      <c r="G114">
        <v>4233179.3</v>
      </c>
      <c r="J114" t="s">
        <v>24</v>
      </c>
      <c r="K114" t="s">
        <v>74</v>
      </c>
      <c r="L114" t="s">
        <v>46</v>
      </c>
      <c r="M114" t="s">
        <v>46</v>
      </c>
      <c r="N114" t="s">
        <v>46</v>
      </c>
    </row>
    <row r="115" spans="1:15">
      <c r="A115" s="1" t="s">
        <v>462</v>
      </c>
      <c r="B115">
        <v>11447905</v>
      </c>
      <c r="C115" t="s">
        <v>463</v>
      </c>
      <c r="D115">
        <v>38.238892180000001</v>
      </c>
      <c r="E115">
        <v>-121.52344669999999</v>
      </c>
      <c r="F115">
        <v>629219.1</v>
      </c>
      <c r="G115">
        <v>4233351.8</v>
      </c>
      <c r="J115" t="s">
        <v>464</v>
      </c>
      <c r="K115" t="s">
        <v>74</v>
      </c>
      <c r="L115" t="s">
        <v>46</v>
      </c>
      <c r="M115" t="s">
        <v>46</v>
      </c>
      <c r="N115" t="s">
        <v>46</v>
      </c>
      <c r="O115" t="s">
        <v>465</v>
      </c>
    </row>
    <row r="116" spans="1:15">
      <c r="A116" s="1" t="s">
        <v>466</v>
      </c>
      <c r="B116">
        <v>11455140</v>
      </c>
      <c r="C116" t="s">
        <v>467</v>
      </c>
      <c r="D116">
        <v>38.349440119999997</v>
      </c>
      <c r="E116">
        <v>-121.6449015</v>
      </c>
      <c r="F116">
        <v>618409.80000000005</v>
      </c>
      <c r="G116">
        <v>4245456.2</v>
      </c>
      <c r="K116" t="s">
        <v>74</v>
      </c>
      <c r="L116" t="s">
        <v>46</v>
      </c>
      <c r="M116" t="s">
        <v>46</v>
      </c>
      <c r="N116" t="s">
        <v>46</v>
      </c>
      <c r="O116" t="s">
        <v>468</v>
      </c>
    </row>
    <row r="117" spans="1:15">
      <c r="A117" s="1" t="s">
        <v>469</v>
      </c>
      <c r="B117">
        <v>11455147</v>
      </c>
      <c r="C117" t="s">
        <v>470</v>
      </c>
      <c r="D117">
        <v>38.322499999999998</v>
      </c>
      <c r="E117">
        <v>-121.6672222</v>
      </c>
      <c r="F117">
        <v>616502.5</v>
      </c>
      <c r="G117">
        <v>4242438.4000000004</v>
      </c>
      <c r="K117" t="s">
        <v>74</v>
      </c>
      <c r="L117" t="s">
        <v>46</v>
      </c>
      <c r="M117" t="s">
        <v>46</v>
      </c>
      <c r="N117" t="s">
        <v>46</v>
      </c>
    </row>
    <row r="118" spans="1:15">
      <c r="A118" s="1" t="s">
        <v>471</v>
      </c>
      <c r="B118">
        <v>11455165</v>
      </c>
      <c r="C118" t="s">
        <v>472</v>
      </c>
      <c r="D118">
        <v>38.291666669999998</v>
      </c>
      <c r="E118">
        <v>-121.63083330000001</v>
      </c>
      <c r="F118">
        <v>619734.19999999995</v>
      </c>
      <c r="G118">
        <v>4239063.4000000004</v>
      </c>
      <c r="J118" t="s">
        <v>473</v>
      </c>
      <c r="K118" t="s">
        <v>74</v>
      </c>
      <c r="L118" t="s">
        <v>46</v>
      </c>
      <c r="M118" t="s">
        <v>46</v>
      </c>
      <c r="N118" t="s">
        <v>46</v>
      </c>
    </row>
    <row r="119" spans="1:15">
      <c r="A119" s="1" t="s">
        <v>474</v>
      </c>
      <c r="B119">
        <v>11455276</v>
      </c>
      <c r="C119" t="s">
        <v>475</v>
      </c>
      <c r="D119">
        <v>38.318333299999999</v>
      </c>
      <c r="E119">
        <v>-121.69305559999999</v>
      </c>
      <c r="F119">
        <v>614250.80000000005</v>
      </c>
      <c r="G119">
        <v>4241943.7</v>
      </c>
      <c r="K119" t="s">
        <v>74</v>
      </c>
      <c r="L119" t="s">
        <v>46</v>
      </c>
      <c r="M119" t="s">
        <v>46</v>
      </c>
      <c r="N119" t="s">
        <v>46</v>
      </c>
    </row>
    <row r="120" spans="1:15">
      <c r="A120" s="1" t="s">
        <v>476</v>
      </c>
      <c r="B120">
        <v>11455335</v>
      </c>
      <c r="C120" t="s">
        <v>477</v>
      </c>
      <c r="D120">
        <v>38.256111099999998</v>
      </c>
      <c r="E120">
        <v>-121.66666669999999</v>
      </c>
      <c r="F120">
        <v>616657.30000000005</v>
      </c>
      <c r="G120">
        <v>4235072.2</v>
      </c>
      <c r="J120" t="s">
        <v>478</v>
      </c>
      <c r="K120" t="s">
        <v>74</v>
      </c>
      <c r="L120" t="s">
        <v>46</v>
      </c>
      <c r="M120" t="s">
        <v>46</v>
      </c>
      <c r="N120" t="s">
        <v>46</v>
      </c>
    </row>
    <row r="121" spans="1:15">
      <c r="A121" s="1" t="s">
        <v>479</v>
      </c>
      <c r="B121">
        <v>11455350</v>
      </c>
      <c r="C121" t="s">
        <v>480</v>
      </c>
      <c r="D121">
        <v>38.212925409999997</v>
      </c>
      <c r="E121">
        <v>-121.66896</v>
      </c>
      <c r="F121">
        <v>616525.5</v>
      </c>
      <c r="G121">
        <v>4230277.3</v>
      </c>
      <c r="J121" t="s">
        <v>481</v>
      </c>
      <c r="K121" t="s">
        <v>74</v>
      </c>
      <c r="L121" t="s">
        <v>46</v>
      </c>
      <c r="M121" t="s">
        <v>46</v>
      </c>
      <c r="N121" t="s">
        <v>46</v>
      </c>
    </row>
    <row r="122" spans="1:15">
      <c r="A122" s="1" t="s">
        <v>482</v>
      </c>
      <c r="B122">
        <v>11455420</v>
      </c>
      <c r="C122" t="s">
        <v>483</v>
      </c>
      <c r="D122">
        <v>38.147899989999999</v>
      </c>
      <c r="E122">
        <v>-121.6898619</v>
      </c>
      <c r="F122">
        <v>614797.6</v>
      </c>
      <c r="G122">
        <v>4223035.8</v>
      </c>
      <c r="J122" t="s">
        <v>484</v>
      </c>
      <c r="K122" t="s">
        <v>74</v>
      </c>
      <c r="L122" t="s">
        <v>46</v>
      </c>
      <c r="M122" t="s">
        <v>46</v>
      </c>
      <c r="N122" t="s">
        <v>46</v>
      </c>
      <c r="O122" t="s">
        <v>485</v>
      </c>
    </row>
    <row r="123" spans="1:15">
      <c r="A123" s="1" t="s">
        <v>486</v>
      </c>
      <c r="B123" t="s">
        <v>487</v>
      </c>
      <c r="C123" t="s">
        <v>488</v>
      </c>
      <c r="D123">
        <v>38.103332999999999</v>
      </c>
      <c r="E123">
        <v>-121.59138900000001</v>
      </c>
      <c r="F123">
        <v>623502</v>
      </c>
      <c r="G123">
        <v>4218217</v>
      </c>
      <c r="J123" t="s">
        <v>489</v>
      </c>
      <c r="K123" t="s">
        <v>60</v>
      </c>
      <c r="N123" t="s">
        <v>46</v>
      </c>
    </row>
    <row r="124" spans="1:15">
      <c r="A124" s="1" t="s">
        <v>490</v>
      </c>
      <c r="B124">
        <v>11455780</v>
      </c>
      <c r="C124" t="s">
        <v>491</v>
      </c>
      <c r="D124">
        <v>38.044920570000002</v>
      </c>
      <c r="E124">
        <v>-122.1266323</v>
      </c>
      <c r="F124">
        <v>576633.30000000005</v>
      </c>
      <c r="G124">
        <v>4211159</v>
      </c>
      <c r="K124" t="s">
        <v>74</v>
      </c>
      <c r="N124" t="s">
        <v>46</v>
      </c>
    </row>
    <row r="125" spans="1:15">
      <c r="A125" s="1" t="s">
        <v>492</v>
      </c>
      <c r="B125">
        <v>11455820</v>
      </c>
      <c r="C125" t="s">
        <v>493</v>
      </c>
      <c r="D125">
        <v>38.0613095</v>
      </c>
      <c r="E125">
        <v>-122.2255241</v>
      </c>
      <c r="F125">
        <v>567940.80000000005</v>
      </c>
      <c r="G125">
        <v>4212900.5999999996</v>
      </c>
      <c r="K125" t="s">
        <v>74</v>
      </c>
      <c r="N125" t="s">
        <v>46</v>
      </c>
    </row>
    <row r="126" spans="1:15">
      <c r="A126" s="1" t="s">
        <v>494</v>
      </c>
      <c r="B126">
        <v>11458000</v>
      </c>
      <c r="C126" t="s">
        <v>495</v>
      </c>
      <c r="D126">
        <v>38.368519730000003</v>
      </c>
      <c r="E126">
        <v>-122.30321240000001</v>
      </c>
      <c r="F126">
        <v>560869</v>
      </c>
      <c r="G126">
        <v>4246934.0999999996</v>
      </c>
      <c r="K126" t="s">
        <v>74</v>
      </c>
      <c r="L126" t="s">
        <v>46</v>
      </c>
      <c r="M126" t="s">
        <v>46</v>
      </c>
    </row>
    <row r="127" spans="1:15">
      <c r="A127" s="1" t="s">
        <v>496</v>
      </c>
      <c r="B127">
        <v>11459150</v>
      </c>
      <c r="C127" t="s">
        <v>497</v>
      </c>
      <c r="D127">
        <v>38.238524519999999</v>
      </c>
      <c r="E127">
        <v>-122.64016909999999</v>
      </c>
      <c r="F127">
        <v>531489.6</v>
      </c>
      <c r="G127">
        <v>4232341.5999999996</v>
      </c>
      <c r="K127" t="s">
        <v>74</v>
      </c>
    </row>
    <row r="128" spans="1:15">
      <c r="A128" s="1" t="s">
        <v>498</v>
      </c>
      <c r="B128" t="s">
        <v>499</v>
      </c>
      <c r="C128" t="s">
        <v>500</v>
      </c>
      <c r="D128">
        <v>37.506944439999998</v>
      </c>
      <c r="E128">
        <v>-122.1163889</v>
      </c>
      <c r="F128">
        <v>578096</v>
      </c>
      <c r="G128">
        <v>4151478.4</v>
      </c>
      <c r="K128" t="s">
        <v>74</v>
      </c>
      <c r="L128" t="s">
        <v>46</v>
      </c>
    </row>
    <row r="129" spans="1:15">
      <c r="A129" s="1" t="s">
        <v>501</v>
      </c>
      <c r="B129" t="s">
        <v>502</v>
      </c>
      <c r="C129" t="s">
        <v>503</v>
      </c>
      <c r="D129">
        <v>37.93527778</v>
      </c>
      <c r="E129">
        <v>-122.4463889</v>
      </c>
      <c r="F129">
        <v>548648.5</v>
      </c>
      <c r="G129">
        <v>4198778.5</v>
      </c>
      <c r="K129" t="s">
        <v>74</v>
      </c>
      <c r="N129" t="s">
        <v>46</v>
      </c>
    </row>
    <row r="130" spans="1:15">
      <c r="A130" s="1" t="s">
        <v>504</v>
      </c>
      <c r="B130">
        <v>9415218</v>
      </c>
      <c r="C130" t="s">
        <v>505</v>
      </c>
      <c r="D130">
        <v>38.07</v>
      </c>
      <c r="E130">
        <v>-122.25</v>
      </c>
      <c r="F130">
        <v>565785.80000000005</v>
      </c>
      <c r="G130">
        <v>4213847.2</v>
      </c>
      <c r="K130" t="s">
        <v>313</v>
      </c>
      <c r="L130" t="s">
        <v>46</v>
      </c>
    </row>
    <row r="131" spans="1:15">
      <c r="A131" s="1" t="s">
        <v>506</v>
      </c>
      <c r="B131">
        <v>9415144</v>
      </c>
      <c r="C131" t="s">
        <v>360</v>
      </c>
      <c r="D131">
        <v>38.055999999999997</v>
      </c>
      <c r="E131">
        <v>-122.0395</v>
      </c>
      <c r="F131">
        <v>584266.1</v>
      </c>
      <c r="G131">
        <v>4212463.8</v>
      </c>
      <c r="K131" t="s">
        <v>313</v>
      </c>
      <c r="L131" t="s">
        <v>46</v>
      </c>
    </row>
    <row r="132" spans="1:15">
      <c r="A132" s="1" t="s">
        <v>507</v>
      </c>
      <c r="B132">
        <v>9415143</v>
      </c>
      <c r="C132" t="s">
        <v>508</v>
      </c>
      <c r="D132">
        <v>38.058300000000003</v>
      </c>
      <c r="E132">
        <v>-122.223</v>
      </c>
      <c r="F132">
        <v>568165</v>
      </c>
      <c r="G132">
        <v>4212568.5</v>
      </c>
      <c r="K132" t="s">
        <v>313</v>
      </c>
      <c r="L132" t="s">
        <v>46</v>
      </c>
      <c r="O132" t="s">
        <v>333</v>
      </c>
    </row>
    <row r="133" spans="1:15">
      <c r="A133" s="1" t="s">
        <v>509</v>
      </c>
      <c r="B133">
        <v>9414811</v>
      </c>
      <c r="C133" t="s">
        <v>510</v>
      </c>
      <c r="D133">
        <v>38.18285942</v>
      </c>
      <c r="E133">
        <v>-121.9247926</v>
      </c>
      <c r="F133">
        <v>594166.80000000005</v>
      </c>
      <c r="G133">
        <v>4226650.2</v>
      </c>
      <c r="K133" t="s">
        <v>313</v>
      </c>
      <c r="L133" t="s">
        <v>46</v>
      </c>
      <c r="O133" t="s">
        <v>333</v>
      </c>
    </row>
    <row r="134" spans="1:15">
      <c r="A134" s="1" t="s">
        <v>511</v>
      </c>
      <c r="B134">
        <v>9415112</v>
      </c>
      <c r="C134" t="s">
        <v>512</v>
      </c>
      <c r="D134">
        <v>38.043300000000002</v>
      </c>
      <c r="E134">
        <v>-121.91800000000001</v>
      </c>
      <c r="F134">
        <v>594942.19999999995</v>
      </c>
      <c r="G134">
        <v>4211171.8</v>
      </c>
      <c r="K134" t="s">
        <v>313</v>
      </c>
      <c r="L134" t="s">
        <v>46</v>
      </c>
      <c r="O134" t="s">
        <v>333</v>
      </c>
    </row>
    <row r="135" spans="1:15">
      <c r="A135" s="1" t="s">
        <v>513</v>
      </c>
      <c r="B135">
        <v>9415064</v>
      </c>
      <c r="C135" t="s">
        <v>340</v>
      </c>
      <c r="D135">
        <v>38.020000000000003</v>
      </c>
      <c r="E135">
        <v>-121.815</v>
      </c>
      <c r="F135">
        <v>604013.4</v>
      </c>
      <c r="G135">
        <v>4208696.5999999996</v>
      </c>
      <c r="K135" t="s">
        <v>313</v>
      </c>
      <c r="L135" t="s">
        <v>46</v>
      </c>
      <c r="O135" t="s">
        <v>333</v>
      </c>
    </row>
    <row r="136" spans="1:15">
      <c r="A136" s="1" t="s">
        <v>514</v>
      </c>
      <c r="B136">
        <v>9415316</v>
      </c>
      <c r="C136" t="s">
        <v>352</v>
      </c>
      <c r="D136">
        <v>38.145000000000003</v>
      </c>
      <c r="E136">
        <v>-121.69199999999999</v>
      </c>
      <c r="F136">
        <v>614614.80000000005</v>
      </c>
      <c r="G136">
        <v>4222711.4000000004</v>
      </c>
      <c r="K136" t="s">
        <v>313</v>
      </c>
      <c r="L136" t="s">
        <v>46</v>
      </c>
      <c r="O136" t="s">
        <v>333</v>
      </c>
    </row>
    <row r="137" spans="1:15">
      <c r="A137" s="1" t="s">
        <v>515</v>
      </c>
      <c r="B137">
        <v>40</v>
      </c>
      <c r="C137" t="s">
        <v>516</v>
      </c>
      <c r="D137">
        <v>38.205280000000002</v>
      </c>
      <c r="E137">
        <v>-122.06111</v>
      </c>
      <c r="F137">
        <v>582201.45189999999</v>
      </c>
      <c r="G137">
        <v>4228997</v>
      </c>
      <c r="K137" t="s">
        <v>137</v>
      </c>
    </row>
    <row r="138" spans="1:15">
      <c r="A138" s="1" t="s">
        <v>517</v>
      </c>
      <c r="B138" t="s">
        <v>518</v>
      </c>
      <c r="C138" t="s">
        <v>519</v>
      </c>
      <c r="D138">
        <v>37.99721718</v>
      </c>
      <c r="E138">
        <v>-121.41943139999999</v>
      </c>
      <c r="F138">
        <v>638779.30000000005</v>
      </c>
      <c r="G138">
        <v>4206684.9000000004</v>
      </c>
      <c r="I138" t="s">
        <v>518</v>
      </c>
      <c r="K138" t="s">
        <v>60</v>
      </c>
      <c r="L138" t="s">
        <v>46</v>
      </c>
    </row>
    <row r="139" spans="1:15">
      <c r="A139" s="1" t="s">
        <v>520</v>
      </c>
      <c r="B139" t="s">
        <v>521</v>
      </c>
      <c r="C139" t="s">
        <v>522</v>
      </c>
      <c r="D139">
        <v>38.571646489999999</v>
      </c>
      <c r="E139">
        <v>-121.5168395</v>
      </c>
      <c r="F139">
        <v>630173.30000000005</v>
      </c>
      <c r="G139">
        <v>4272187.3</v>
      </c>
      <c r="I139" t="s">
        <v>521</v>
      </c>
      <c r="J139" t="s">
        <v>523</v>
      </c>
      <c r="K139" t="s">
        <v>60</v>
      </c>
      <c r="L139" t="s">
        <v>46</v>
      </c>
      <c r="O139" t="s">
        <v>524</v>
      </c>
    </row>
    <row r="140" spans="1:15">
      <c r="A140" s="1" t="s">
        <v>525</v>
      </c>
      <c r="B140" t="s">
        <v>526</v>
      </c>
      <c r="C140" t="s">
        <v>527</v>
      </c>
      <c r="D140">
        <v>38.24180921</v>
      </c>
      <c r="E140">
        <v>-121.515902</v>
      </c>
      <c r="F140">
        <v>629874.30000000005</v>
      </c>
      <c r="G140">
        <v>4233686.0999999996</v>
      </c>
      <c r="I140" t="s">
        <v>526</v>
      </c>
      <c r="J140" t="s">
        <v>528</v>
      </c>
      <c r="K140" t="s">
        <v>60</v>
      </c>
      <c r="L140" t="s">
        <v>46</v>
      </c>
      <c r="M140" t="s">
        <v>46</v>
      </c>
      <c r="N140" t="s">
        <v>46</v>
      </c>
      <c r="O140" t="s">
        <v>529</v>
      </c>
    </row>
    <row r="141" spans="1:15">
      <c r="A141" s="1" t="s">
        <v>530</v>
      </c>
      <c r="B141" t="s">
        <v>531</v>
      </c>
      <c r="C141" t="s">
        <v>532</v>
      </c>
      <c r="D141">
        <v>38.349996070000003</v>
      </c>
      <c r="E141">
        <v>-121.533782</v>
      </c>
      <c r="F141">
        <v>628119.1</v>
      </c>
      <c r="G141">
        <v>4245666.2</v>
      </c>
      <c r="I141" t="s">
        <v>531</v>
      </c>
      <c r="K141" t="s">
        <v>60</v>
      </c>
      <c r="L141" t="s">
        <v>46</v>
      </c>
      <c r="O141" t="s">
        <v>533</v>
      </c>
    </row>
    <row r="142" spans="1:15">
      <c r="A142" s="1" t="s">
        <v>534</v>
      </c>
      <c r="B142" t="s">
        <v>535</v>
      </c>
      <c r="C142" t="s">
        <v>536</v>
      </c>
      <c r="D142">
        <v>38.090028019999998</v>
      </c>
      <c r="E142">
        <v>-121.68653089999999</v>
      </c>
      <c r="F142">
        <v>615180.4</v>
      </c>
      <c r="G142">
        <v>4216618.4000000004</v>
      </c>
      <c r="I142" t="s">
        <v>535</v>
      </c>
      <c r="J142" t="s">
        <v>537</v>
      </c>
      <c r="K142" t="s">
        <v>60</v>
      </c>
      <c r="L142" t="s">
        <v>46</v>
      </c>
      <c r="N142" t="s">
        <v>46</v>
      </c>
      <c r="O142" t="s">
        <v>533</v>
      </c>
    </row>
    <row r="143" spans="1:15">
      <c r="A143" s="1" t="s">
        <v>538</v>
      </c>
      <c r="B143" t="s">
        <v>539</v>
      </c>
      <c r="C143" t="s">
        <v>540</v>
      </c>
      <c r="D143">
        <v>38.103242899999998</v>
      </c>
      <c r="E143">
        <v>-121.6861559</v>
      </c>
      <c r="F143">
        <v>615192.52780000004</v>
      </c>
      <c r="G143">
        <v>4218085.2149999999</v>
      </c>
      <c r="I143" t="s">
        <v>539</v>
      </c>
      <c r="J143" t="s">
        <v>541</v>
      </c>
      <c r="K143" t="s">
        <v>60</v>
      </c>
      <c r="N143" t="s">
        <v>46</v>
      </c>
      <c r="O143" t="s">
        <v>542</v>
      </c>
    </row>
    <row r="144" spans="1:15">
      <c r="A144" s="1" t="s">
        <v>543</v>
      </c>
      <c r="B144" t="s">
        <v>544</v>
      </c>
      <c r="C144" t="s">
        <v>545</v>
      </c>
      <c r="D144">
        <v>37.819584939999999</v>
      </c>
      <c r="E144">
        <v>-121.44799930000001</v>
      </c>
      <c r="F144">
        <v>636598.9</v>
      </c>
      <c r="G144">
        <v>4186932.5</v>
      </c>
      <c r="I144" t="s">
        <v>544</v>
      </c>
      <c r="K144" t="s">
        <v>60</v>
      </c>
      <c r="L144" t="s">
        <v>46</v>
      </c>
      <c r="O144" t="s">
        <v>546</v>
      </c>
    </row>
    <row r="145" spans="1:15">
      <c r="A145" s="1" t="s">
        <v>547</v>
      </c>
      <c r="B145" t="s">
        <v>548</v>
      </c>
      <c r="C145" t="s">
        <v>549</v>
      </c>
      <c r="D145">
        <v>37.828629640000003</v>
      </c>
      <c r="E145">
        <v>-121.5528418</v>
      </c>
      <c r="F145">
        <v>627355.1</v>
      </c>
      <c r="G145">
        <v>4187787.9</v>
      </c>
      <c r="I145" t="s">
        <v>548</v>
      </c>
      <c r="K145" t="s">
        <v>60</v>
      </c>
      <c r="L145" t="s">
        <v>46</v>
      </c>
      <c r="O145" t="s">
        <v>550</v>
      </c>
    </row>
    <row r="146" spans="1:15">
      <c r="A146" s="1" t="s">
        <v>551</v>
      </c>
      <c r="B146" t="s">
        <v>552</v>
      </c>
      <c r="C146" t="s">
        <v>553</v>
      </c>
      <c r="D146">
        <v>38.00180666</v>
      </c>
      <c r="E146">
        <v>-121.523702</v>
      </c>
      <c r="F146">
        <v>629615.4</v>
      </c>
      <c r="G146">
        <v>4207043.7</v>
      </c>
      <c r="I146" t="s">
        <v>552</v>
      </c>
      <c r="J146" t="s">
        <v>554</v>
      </c>
      <c r="K146" t="s">
        <v>60</v>
      </c>
      <c r="L146" t="s">
        <v>46</v>
      </c>
      <c r="O146" t="s">
        <v>555</v>
      </c>
    </row>
    <row r="147" spans="1:15">
      <c r="A147" s="1" t="s">
        <v>556</v>
      </c>
      <c r="B147" t="s">
        <v>557</v>
      </c>
      <c r="C147" t="s">
        <v>558</v>
      </c>
      <c r="D147">
        <v>37.94000114</v>
      </c>
      <c r="E147">
        <v>-121.53304989999999</v>
      </c>
      <c r="F147">
        <v>628839.5</v>
      </c>
      <c r="G147">
        <v>4200455</v>
      </c>
      <c r="I147" t="s">
        <v>557</v>
      </c>
      <c r="K147" t="s">
        <v>60</v>
      </c>
      <c r="L147" t="s">
        <v>46</v>
      </c>
      <c r="N147" t="s">
        <v>46</v>
      </c>
      <c r="O147" t="s">
        <v>559</v>
      </c>
    </row>
    <row r="148" spans="1:15">
      <c r="A148" s="1" t="s">
        <v>560</v>
      </c>
      <c r="B148" t="s">
        <v>561</v>
      </c>
      <c r="C148" t="s">
        <v>562</v>
      </c>
      <c r="D148">
        <v>37.89083333</v>
      </c>
      <c r="E148">
        <v>-121.48833329999999</v>
      </c>
      <c r="F148">
        <v>632905.69999999995</v>
      </c>
      <c r="G148">
        <v>4194776.5999999996</v>
      </c>
      <c r="I148" t="s">
        <v>561</v>
      </c>
      <c r="J148" t="s">
        <v>563</v>
      </c>
      <c r="K148" t="s">
        <v>60</v>
      </c>
      <c r="L148" t="s">
        <v>46</v>
      </c>
      <c r="N148" t="s">
        <v>46</v>
      </c>
      <c r="O148" t="s">
        <v>564</v>
      </c>
    </row>
    <row r="149" spans="1:15">
      <c r="A149" s="1" t="s">
        <v>565</v>
      </c>
      <c r="B149" t="s">
        <v>566</v>
      </c>
      <c r="C149" t="s">
        <v>567</v>
      </c>
      <c r="D149">
        <v>37.835147910000003</v>
      </c>
      <c r="E149">
        <v>-121.383011</v>
      </c>
      <c r="F149">
        <v>642289.30000000005</v>
      </c>
      <c r="G149">
        <v>4188756.4</v>
      </c>
      <c r="I149" t="s">
        <v>566</v>
      </c>
      <c r="K149" t="s">
        <v>60</v>
      </c>
      <c r="L149" t="s">
        <v>46</v>
      </c>
      <c r="O149" t="s">
        <v>568</v>
      </c>
    </row>
    <row r="150" spans="1:15">
      <c r="A150" s="1" t="s">
        <v>569</v>
      </c>
      <c r="B150" t="s">
        <v>570</v>
      </c>
      <c r="C150" t="s">
        <v>380</v>
      </c>
      <c r="D150">
        <v>37.9925</v>
      </c>
      <c r="E150">
        <v>-121.4538889</v>
      </c>
      <c r="F150">
        <v>635762.30000000005</v>
      </c>
      <c r="G150">
        <v>4206110.5999999996</v>
      </c>
      <c r="I150" t="s">
        <v>570</v>
      </c>
      <c r="J150" t="s">
        <v>381</v>
      </c>
      <c r="K150" t="s">
        <v>60</v>
      </c>
      <c r="N150" t="s">
        <v>46</v>
      </c>
      <c r="O150" t="s">
        <v>382</v>
      </c>
    </row>
    <row r="151" spans="1:15">
      <c r="A151" s="1" t="s">
        <v>571</v>
      </c>
      <c r="B151" t="s">
        <v>572</v>
      </c>
      <c r="C151" t="s">
        <v>384</v>
      </c>
      <c r="D151">
        <v>37.870833300000001</v>
      </c>
      <c r="E151">
        <v>-121.53</v>
      </c>
      <c r="F151">
        <v>629291.6</v>
      </c>
      <c r="G151">
        <v>4192502.2</v>
      </c>
      <c r="I151" t="s">
        <v>572</v>
      </c>
      <c r="J151" t="s">
        <v>15</v>
      </c>
      <c r="K151" t="s">
        <v>60</v>
      </c>
      <c r="N151" t="s">
        <v>46</v>
      </c>
      <c r="O151" t="s">
        <v>385</v>
      </c>
    </row>
    <row r="152" spans="1:15">
      <c r="A152" s="1" t="s">
        <v>573</v>
      </c>
      <c r="B152" t="s">
        <v>574</v>
      </c>
      <c r="C152" t="s">
        <v>390</v>
      </c>
      <c r="D152">
        <v>38.00305556</v>
      </c>
      <c r="E152">
        <v>-121.5108985</v>
      </c>
      <c r="F152">
        <v>630737.30000000005</v>
      </c>
      <c r="G152">
        <v>4207200.2</v>
      </c>
      <c r="I152" t="s">
        <v>574</v>
      </c>
      <c r="J152" t="s">
        <v>391</v>
      </c>
      <c r="K152" t="s">
        <v>60</v>
      </c>
      <c r="N152" t="s">
        <v>46</v>
      </c>
      <c r="O152" t="s">
        <v>392</v>
      </c>
    </row>
    <row r="153" spans="1:15">
      <c r="A153" s="1" t="s">
        <v>575</v>
      </c>
      <c r="B153" t="s">
        <v>576</v>
      </c>
      <c r="C153" t="s">
        <v>577</v>
      </c>
      <c r="D153">
        <v>37.820138890000003</v>
      </c>
      <c r="E153">
        <v>-121.5446111</v>
      </c>
      <c r="F153">
        <v>627753</v>
      </c>
      <c r="G153">
        <v>4186838.8</v>
      </c>
      <c r="I153" t="s">
        <v>576</v>
      </c>
      <c r="J153" t="s">
        <v>399</v>
      </c>
      <c r="K153" t="s">
        <v>60</v>
      </c>
      <c r="N153" t="s">
        <v>46</v>
      </c>
      <c r="O153" t="s">
        <v>578</v>
      </c>
    </row>
    <row r="154" spans="1:15">
      <c r="A154" s="1" t="s">
        <v>579</v>
      </c>
      <c r="B154" t="s">
        <v>580</v>
      </c>
      <c r="C154" t="s">
        <v>408</v>
      </c>
      <c r="D154">
        <v>38.016388890000002</v>
      </c>
      <c r="E154">
        <v>-121.5819444</v>
      </c>
      <c r="F154">
        <v>624476.9</v>
      </c>
      <c r="G154">
        <v>4208582.2</v>
      </c>
      <c r="I154" t="s">
        <v>580</v>
      </c>
      <c r="J154" t="s">
        <v>409</v>
      </c>
      <c r="K154" t="s">
        <v>60</v>
      </c>
      <c r="N154" t="s">
        <v>46</v>
      </c>
      <c r="O154" t="s">
        <v>410</v>
      </c>
    </row>
    <row r="155" spans="1:15">
      <c r="A155" s="1" t="s">
        <v>581</v>
      </c>
      <c r="B155" t="s">
        <v>582</v>
      </c>
      <c r="C155" t="s">
        <v>415</v>
      </c>
      <c r="D155">
        <v>38.027222199999997</v>
      </c>
      <c r="E155">
        <v>-121.5644444</v>
      </c>
      <c r="F155">
        <v>625994.6</v>
      </c>
      <c r="G155">
        <v>4209807.9000000004</v>
      </c>
      <c r="I155" t="s">
        <v>582</v>
      </c>
      <c r="J155" t="s">
        <v>416</v>
      </c>
      <c r="K155" t="s">
        <v>60</v>
      </c>
      <c r="N155" t="s">
        <v>46</v>
      </c>
    </row>
    <row r="156" spans="1:15">
      <c r="A156" s="1" t="s">
        <v>583</v>
      </c>
      <c r="B156" t="s">
        <v>584</v>
      </c>
      <c r="C156" t="s">
        <v>418</v>
      </c>
      <c r="D156">
        <v>38.055833300000003</v>
      </c>
      <c r="E156">
        <v>-121.66694440000001</v>
      </c>
      <c r="F156">
        <v>616952.5</v>
      </c>
      <c r="G156">
        <v>4212848.5999999996</v>
      </c>
      <c r="I156" t="s">
        <v>584</v>
      </c>
      <c r="J156" t="s">
        <v>419</v>
      </c>
      <c r="K156" t="s">
        <v>60</v>
      </c>
      <c r="N156" t="s">
        <v>46</v>
      </c>
      <c r="O156" t="s">
        <v>420</v>
      </c>
    </row>
    <row r="157" spans="1:15">
      <c r="A157" s="1" t="s">
        <v>585</v>
      </c>
      <c r="B157" t="s">
        <v>586</v>
      </c>
      <c r="C157" t="s">
        <v>422</v>
      </c>
      <c r="D157">
        <v>38.071111100000003</v>
      </c>
      <c r="E157">
        <v>-121.5788889</v>
      </c>
      <c r="F157">
        <v>624652.30000000005</v>
      </c>
      <c r="G157">
        <v>4214658.4000000004</v>
      </c>
      <c r="I157" t="s">
        <v>586</v>
      </c>
      <c r="J157" t="s">
        <v>423</v>
      </c>
      <c r="K157" t="s">
        <v>60</v>
      </c>
      <c r="N157" t="s">
        <v>46</v>
      </c>
      <c r="O157" t="s">
        <v>424</v>
      </c>
    </row>
    <row r="158" spans="1:15">
      <c r="A158" s="1" t="s">
        <v>587</v>
      </c>
      <c r="B158" t="s">
        <v>588</v>
      </c>
      <c r="C158" t="s">
        <v>589</v>
      </c>
      <c r="D158">
        <v>38.1061111</v>
      </c>
      <c r="E158">
        <v>-121.571111</v>
      </c>
      <c r="F158">
        <v>625274.80000000005</v>
      </c>
      <c r="G158">
        <v>4218552.5</v>
      </c>
      <c r="I158" t="s">
        <v>588</v>
      </c>
      <c r="J158" t="s">
        <v>437</v>
      </c>
      <c r="K158" t="s">
        <v>60</v>
      </c>
      <c r="N158" t="s">
        <v>46</v>
      </c>
      <c r="O158" t="s">
        <v>438</v>
      </c>
    </row>
    <row r="159" spans="1:15">
      <c r="A159" s="1" t="s">
        <v>590</v>
      </c>
      <c r="B159" t="s">
        <v>591</v>
      </c>
      <c r="C159" t="s">
        <v>592</v>
      </c>
      <c r="D159">
        <v>38.25</v>
      </c>
      <c r="E159">
        <v>-121.6020833</v>
      </c>
      <c r="F159">
        <v>622318.4</v>
      </c>
      <c r="G159">
        <v>4234477.5</v>
      </c>
      <c r="I159" t="s">
        <v>591</v>
      </c>
      <c r="J159" t="s">
        <v>593</v>
      </c>
      <c r="K159" t="s">
        <v>60</v>
      </c>
      <c r="N159" t="s">
        <v>46</v>
      </c>
      <c r="O159" t="s">
        <v>594</v>
      </c>
    </row>
    <row r="160" spans="1:15">
      <c r="A160" s="1" t="s">
        <v>595</v>
      </c>
      <c r="B160" t="s">
        <v>596</v>
      </c>
      <c r="C160" t="s">
        <v>597</v>
      </c>
      <c r="D160">
        <v>37.802833</v>
      </c>
      <c r="E160">
        <v>-121.457444</v>
      </c>
      <c r="F160">
        <v>635798.19999999995</v>
      </c>
      <c r="G160">
        <v>4185059.9</v>
      </c>
      <c r="I160" t="s">
        <v>596</v>
      </c>
      <c r="J160" t="s">
        <v>598</v>
      </c>
      <c r="K160" t="s">
        <v>60</v>
      </c>
      <c r="N160" t="s">
        <v>46</v>
      </c>
    </row>
    <row r="161" spans="1:15">
      <c r="A161" s="1" t="s">
        <v>599</v>
      </c>
      <c r="B161" t="s">
        <v>600</v>
      </c>
      <c r="C161" t="s">
        <v>601</v>
      </c>
      <c r="D161">
        <v>37.976750000000003</v>
      </c>
      <c r="E161">
        <v>-121.6200833</v>
      </c>
      <c r="F161">
        <v>621194.1</v>
      </c>
      <c r="G161">
        <v>4204133.5</v>
      </c>
      <c r="I161" t="s">
        <v>600</v>
      </c>
      <c r="K161" t="s">
        <v>60</v>
      </c>
      <c r="N161" t="s">
        <v>46</v>
      </c>
    </row>
    <row r="162" spans="1:15">
      <c r="A162" s="1" t="s">
        <v>602</v>
      </c>
      <c r="B162" t="s">
        <v>603</v>
      </c>
      <c r="C162" t="s">
        <v>604</v>
      </c>
      <c r="D162">
        <v>37.973694440000003</v>
      </c>
      <c r="E162">
        <v>-121.5812778</v>
      </c>
      <c r="F162">
        <v>624631.5</v>
      </c>
      <c r="G162">
        <v>4203880</v>
      </c>
      <c r="I162" t="s">
        <v>603</v>
      </c>
      <c r="J162" t="s">
        <v>409</v>
      </c>
      <c r="K162" t="s">
        <v>60</v>
      </c>
      <c r="N162" t="s">
        <v>46</v>
      </c>
    </row>
    <row r="163" spans="1:15">
      <c r="A163" s="1" t="s">
        <v>605</v>
      </c>
      <c r="B163" t="s">
        <v>606</v>
      </c>
      <c r="C163" t="s">
        <v>607</v>
      </c>
      <c r="D163">
        <v>37.963972220000002</v>
      </c>
      <c r="E163">
        <v>-121.5948333</v>
      </c>
      <c r="F163">
        <v>623426.6</v>
      </c>
      <c r="G163">
        <v>4202761.2</v>
      </c>
      <c r="I163" t="s">
        <v>606</v>
      </c>
      <c r="K163" t="s">
        <v>60</v>
      </c>
      <c r="N163" t="s">
        <v>46</v>
      </c>
    </row>
    <row r="164" spans="1:15">
      <c r="A164" s="1" t="s">
        <v>608</v>
      </c>
      <c r="B164" t="s">
        <v>609</v>
      </c>
      <c r="C164" t="s">
        <v>610</v>
      </c>
      <c r="D164">
        <v>38.590277999999998</v>
      </c>
      <c r="E164">
        <v>-121.729444</v>
      </c>
      <c r="F164">
        <v>610653.35389999999</v>
      </c>
      <c r="G164">
        <v>4272076</v>
      </c>
      <c r="K164" t="s">
        <v>74</v>
      </c>
    </row>
    <row r="165" spans="1:15">
      <c r="A165" s="1" t="s">
        <v>611</v>
      </c>
      <c r="B165" t="s">
        <v>612</v>
      </c>
      <c r="C165" t="s">
        <v>613</v>
      </c>
      <c r="D165">
        <v>38.03388889</v>
      </c>
      <c r="E165">
        <v>-121.621667</v>
      </c>
      <c r="F165">
        <v>620980</v>
      </c>
      <c r="G165">
        <v>4210523</v>
      </c>
      <c r="I165" t="s">
        <v>612</v>
      </c>
      <c r="J165" t="s">
        <v>6</v>
      </c>
      <c r="K165" t="s">
        <v>60</v>
      </c>
      <c r="N165" t="s">
        <v>46</v>
      </c>
      <c r="O165" t="s">
        <v>614</v>
      </c>
    </row>
    <row r="166" spans="1:15">
      <c r="A166" s="1" t="s">
        <v>615</v>
      </c>
      <c r="B166" t="s">
        <v>616</v>
      </c>
      <c r="C166" t="s">
        <v>617</v>
      </c>
      <c r="D166">
        <v>38.032499999999999</v>
      </c>
      <c r="E166">
        <v>-121.719083</v>
      </c>
      <c r="F166">
        <v>612410.9</v>
      </c>
      <c r="G166">
        <v>4210203.7</v>
      </c>
      <c r="I166" t="s">
        <v>616</v>
      </c>
      <c r="J166" t="s">
        <v>618</v>
      </c>
      <c r="K166" t="s">
        <v>60</v>
      </c>
      <c r="N166" t="s">
        <v>46</v>
      </c>
      <c r="O166" t="s">
        <v>619</v>
      </c>
    </row>
    <row r="167" spans="1:15">
      <c r="A167" s="1" t="s">
        <v>620</v>
      </c>
      <c r="B167">
        <v>20</v>
      </c>
      <c r="C167" t="s">
        <v>621</v>
      </c>
      <c r="D167">
        <v>37.96277611</v>
      </c>
      <c r="E167">
        <v>-121.3655772</v>
      </c>
      <c r="F167">
        <v>643575.19999999995</v>
      </c>
      <c r="G167">
        <v>4202944.9000000004</v>
      </c>
      <c r="I167" t="s">
        <v>297</v>
      </c>
      <c r="J167" t="s">
        <v>299</v>
      </c>
      <c r="K167" t="s">
        <v>137</v>
      </c>
      <c r="L167" t="s">
        <v>46</v>
      </c>
      <c r="M167" t="s">
        <v>46</v>
      </c>
      <c r="N167" t="s">
        <v>46</v>
      </c>
      <c r="O167" t="s">
        <v>622</v>
      </c>
    </row>
    <row r="168" spans="1:15">
      <c r="A168" s="1" t="s">
        <v>623</v>
      </c>
      <c r="B168">
        <v>50</v>
      </c>
      <c r="C168" t="s">
        <v>58</v>
      </c>
      <c r="D168">
        <v>38.01784713</v>
      </c>
      <c r="E168">
        <v>-121.80288299999999</v>
      </c>
      <c r="F168">
        <v>605075.1</v>
      </c>
      <c r="G168">
        <v>4208474.7</v>
      </c>
      <c r="H168" t="s">
        <v>59</v>
      </c>
      <c r="J168" t="s">
        <v>33</v>
      </c>
      <c r="K168" t="s">
        <v>137</v>
      </c>
      <c r="L168" t="s">
        <v>46</v>
      </c>
      <c r="N168" t="s">
        <v>46</v>
      </c>
    </row>
    <row r="169" spans="1:15">
      <c r="A169" s="1" t="s">
        <v>624</v>
      </c>
      <c r="B169">
        <v>10</v>
      </c>
      <c r="C169" t="s">
        <v>144</v>
      </c>
      <c r="D169">
        <v>37.786130489999998</v>
      </c>
      <c r="E169">
        <v>-121.3064425</v>
      </c>
      <c r="F169">
        <v>649126.1</v>
      </c>
      <c r="G169">
        <v>4183436.8</v>
      </c>
      <c r="H169" t="s">
        <v>145</v>
      </c>
      <c r="I169" t="s">
        <v>143</v>
      </c>
      <c r="J169" t="s">
        <v>146</v>
      </c>
      <c r="K169" t="s">
        <v>137</v>
      </c>
      <c r="L169" t="s">
        <v>46</v>
      </c>
      <c r="M169" t="s">
        <v>46</v>
      </c>
      <c r="N169" t="s">
        <v>46</v>
      </c>
      <c r="O169" t="s">
        <v>625</v>
      </c>
    </row>
    <row r="170" spans="1:15">
      <c r="A170" s="1" t="s">
        <v>626</v>
      </c>
      <c r="B170" t="s">
        <v>627</v>
      </c>
      <c r="C170" t="s">
        <v>628</v>
      </c>
      <c r="D170">
        <v>38.759444440000003</v>
      </c>
      <c r="E170">
        <v>-121.6663889</v>
      </c>
      <c r="F170">
        <v>615789.9</v>
      </c>
      <c r="G170">
        <v>4290918.9000000004</v>
      </c>
      <c r="I170" t="s">
        <v>627</v>
      </c>
      <c r="J170" t="s">
        <v>629</v>
      </c>
      <c r="K170" t="s">
        <v>60</v>
      </c>
      <c r="L170" t="s">
        <v>46</v>
      </c>
      <c r="O170" t="s">
        <v>630</v>
      </c>
    </row>
    <row r="171" spans="1:15">
      <c r="A171" s="1" t="s">
        <v>631</v>
      </c>
      <c r="B171" t="s">
        <v>632</v>
      </c>
      <c r="C171" t="s">
        <v>633</v>
      </c>
      <c r="D171">
        <v>38.765277779999998</v>
      </c>
      <c r="E171">
        <v>-121.63508330000001</v>
      </c>
      <c r="F171">
        <v>618582</v>
      </c>
      <c r="G171">
        <v>4291614</v>
      </c>
      <c r="I171" t="s">
        <v>632</v>
      </c>
      <c r="J171" t="s">
        <v>634</v>
      </c>
      <c r="K171" t="s">
        <v>60</v>
      </c>
    </row>
    <row r="172" spans="1:15">
      <c r="A172" s="1" t="s">
        <v>635</v>
      </c>
      <c r="B172" t="s">
        <v>636</v>
      </c>
      <c r="C172" t="s">
        <v>637</v>
      </c>
      <c r="D172">
        <v>38.803348</v>
      </c>
      <c r="E172">
        <v>-121.716391</v>
      </c>
      <c r="F172">
        <v>611458.19999999995</v>
      </c>
      <c r="G172">
        <v>4295714.5999999996</v>
      </c>
      <c r="I172" t="s">
        <v>636</v>
      </c>
      <c r="J172" t="s">
        <v>638</v>
      </c>
      <c r="K172" t="s">
        <v>60</v>
      </c>
      <c r="L172" t="s">
        <v>46</v>
      </c>
    </row>
    <row r="173" spans="1:15">
      <c r="A173" s="1" t="s">
        <v>639</v>
      </c>
      <c r="B173" t="s">
        <v>16</v>
      </c>
      <c r="C173" t="s">
        <v>640</v>
      </c>
      <c r="D173">
        <v>37.78</v>
      </c>
      <c r="E173">
        <v>-121.58799999999999</v>
      </c>
      <c r="F173">
        <v>626882.69999999995</v>
      </c>
      <c r="G173">
        <v>4186454</v>
      </c>
      <c r="J173" t="s">
        <v>16</v>
      </c>
      <c r="K173" t="s">
        <v>69</v>
      </c>
      <c r="N173" t="s">
        <v>46</v>
      </c>
      <c r="O173" t="s">
        <v>641</v>
      </c>
    </row>
    <row r="174" spans="1:15">
      <c r="A174" s="1" t="s">
        <v>642</v>
      </c>
      <c r="B174" t="s">
        <v>643</v>
      </c>
      <c r="C174" t="s">
        <v>644</v>
      </c>
      <c r="D174">
        <v>37.788361109999997</v>
      </c>
      <c r="E174">
        <v>-121.4193889</v>
      </c>
      <c r="F174">
        <v>639164.69999999995</v>
      </c>
      <c r="G174">
        <v>4183509.3</v>
      </c>
      <c r="I174" t="s">
        <v>643</v>
      </c>
      <c r="J174" t="s">
        <v>645</v>
      </c>
      <c r="K174" t="s">
        <v>60</v>
      </c>
      <c r="N174" t="s">
        <v>46</v>
      </c>
    </row>
    <row r="175" spans="1:15">
      <c r="A175" s="1" t="s">
        <v>646</v>
      </c>
      <c r="B175" t="s">
        <v>647</v>
      </c>
      <c r="C175" t="s">
        <v>648</v>
      </c>
      <c r="D175">
        <v>37.820258000000003</v>
      </c>
      <c r="E175">
        <v>-121.4348562</v>
      </c>
      <c r="F175">
        <v>637754.4</v>
      </c>
      <c r="G175">
        <v>4187026.5</v>
      </c>
      <c r="I175" t="s">
        <v>647</v>
      </c>
      <c r="J175" t="s">
        <v>649</v>
      </c>
      <c r="K175" t="s">
        <v>60</v>
      </c>
      <c r="M175" t="s">
        <v>46</v>
      </c>
      <c r="N175" t="s">
        <v>46</v>
      </c>
      <c r="O175" t="s">
        <v>650</v>
      </c>
    </row>
    <row r="176" spans="1:15">
      <c r="A176" s="1" t="s">
        <v>651</v>
      </c>
      <c r="B176" t="s">
        <v>652</v>
      </c>
      <c r="C176" t="s">
        <v>653</v>
      </c>
      <c r="D176">
        <v>37.885180400000003</v>
      </c>
      <c r="E176">
        <v>-121.4727615</v>
      </c>
      <c r="F176">
        <v>634300.19999999995</v>
      </c>
      <c r="G176">
        <v>4194175</v>
      </c>
      <c r="I176" t="s">
        <v>652</v>
      </c>
      <c r="J176" t="s">
        <v>654</v>
      </c>
      <c r="K176" t="s">
        <v>60</v>
      </c>
      <c r="M176" t="s">
        <v>46</v>
      </c>
      <c r="N176" t="s">
        <v>46</v>
      </c>
      <c r="O176" t="s">
        <v>655</v>
      </c>
    </row>
    <row r="177" spans="1:15">
      <c r="A177" s="1" t="s">
        <v>656</v>
      </c>
      <c r="B177" t="s">
        <v>657</v>
      </c>
      <c r="C177" t="s">
        <v>658</v>
      </c>
      <c r="D177">
        <v>37.810997299999997</v>
      </c>
      <c r="E177">
        <v>-121.38657569999999</v>
      </c>
      <c r="F177">
        <v>642021.80000000005</v>
      </c>
      <c r="G177">
        <v>4186071.2</v>
      </c>
      <c r="I177" t="s">
        <v>657</v>
      </c>
      <c r="J177" t="s">
        <v>659</v>
      </c>
      <c r="K177" t="s">
        <v>60</v>
      </c>
      <c r="L177" t="s">
        <v>46</v>
      </c>
      <c r="M177" t="s">
        <v>46</v>
      </c>
      <c r="O177" t="s">
        <v>660</v>
      </c>
    </row>
    <row r="178" spans="1:15">
      <c r="A178" s="1" t="s">
        <v>661</v>
      </c>
      <c r="B178" t="s">
        <v>662</v>
      </c>
      <c r="C178" t="s">
        <v>663</v>
      </c>
      <c r="D178">
        <v>37.822331200000001</v>
      </c>
      <c r="E178">
        <v>-121.3177244</v>
      </c>
      <c r="F178">
        <v>648060.19999999995</v>
      </c>
      <c r="G178">
        <v>4187435.7</v>
      </c>
      <c r="I178" t="s">
        <v>662</v>
      </c>
      <c r="J178" t="s">
        <v>664</v>
      </c>
      <c r="K178" t="s">
        <v>60</v>
      </c>
      <c r="M178" t="s">
        <v>46</v>
      </c>
      <c r="O178" t="s">
        <v>665</v>
      </c>
    </row>
    <row r="179" spans="1:15">
      <c r="A179" s="1" t="s">
        <v>666</v>
      </c>
      <c r="B179" t="s">
        <v>667</v>
      </c>
      <c r="C179" t="s">
        <v>668</v>
      </c>
      <c r="D179">
        <v>37.827222220000003</v>
      </c>
      <c r="E179">
        <v>-122.4216667</v>
      </c>
      <c r="F179">
        <v>550895.19999999995</v>
      </c>
      <c r="G179">
        <v>4186802.8</v>
      </c>
      <c r="K179" t="s">
        <v>74</v>
      </c>
      <c r="N179" t="s">
        <v>46</v>
      </c>
      <c r="O179" t="s">
        <v>669</v>
      </c>
    </row>
    <row r="180" spans="1:15">
      <c r="A180" s="1" t="s">
        <v>670</v>
      </c>
      <c r="B180" t="s">
        <v>671</v>
      </c>
      <c r="C180" t="s">
        <v>672</v>
      </c>
      <c r="D180">
        <v>37.876221999999999</v>
      </c>
      <c r="E180">
        <v>-121.383306</v>
      </c>
      <c r="F180">
        <v>642184.4</v>
      </c>
      <c r="G180">
        <v>4193313.5</v>
      </c>
      <c r="I180" t="s">
        <v>671</v>
      </c>
      <c r="J180" t="s">
        <v>673</v>
      </c>
      <c r="K180" t="s">
        <v>60</v>
      </c>
      <c r="N180" t="s">
        <v>46</v>
      </c>
      <c r="O180" t="s">
        <v>674</v>
      </c>
    </row>
    <row r="181" spans="1:15">
      <c r="A181" s="1" t="s">
        <v>675</v>
      </c>
      <c r="B181">
        <v>11455478</v>
      </c>
      <c r="C181" t="s">
        <v>676</v>
      </c>
      <c r="D181">
        <v>38.093367000000001</v>
      </c>
      <c r="E181">
        <v>-121.737267</v>
      </c>
      <c r="F181">
        <v>610748.9</v>
      </c>
      <c r="G181">
        <v>4216702.8</v>
      </c>
      <c r="J181" t="s">
        <v>677</v>
      </c>
      <c r="K181" t="s">
        <v>74</v>
      </c>
      <c r="L181" t="s">
        <v>46</v>
      </c>
      <c r="N181" t="s">
        <v>46</v>
      </c>
      <c r="O181" t="s">
        <v>678</v>
      </c>
    </row>
    <row r="182" spans="1:15">
      <c r="A182" s="1" t="s">
        <v>679</v>
      </c>
      <c r="B182">
        <v>11455315</v>
      </c>
      <c r="C182" t="s">
        <v>680</v>
      </c>
      <c r="D182">
        <v>38.243166600000002</v>
      </c>
      <c r="E182">
        <v>-121.6845667</v>
      </c>
      <c r="F182">
        <v>615115</v>
      </c>
      <c r="G182">
        <v>4233613</v>
      </c>
      <c r="J182" t="s">
        <v>681</v>
      </c>
      <c r="K182" t="s">
        <v>74</v>
      </c>
      <c r="L182" t="s">
        <v>46</v>
      </c>
      <c r="M182" t="s">
        <v>46</v>
      </c>
      <c r="N182" t="s">
        <v>46</v>
      </c>
      <c r="O182" t="s">
        <v>682</v>
      </c>
    </row>
    <row r="183" spans="1:15">
      <c r="A183" s="1" t="s">
        <v>683</v>
      </c>
      <c r="B183" t="s">
        <v>684</v>
      </c>
      <c r="C183" t="s">
        <v>685</v>
      </c>
      <c r="D183">
        <v>38.329166669999999</v>
      </c>
      <c r="E183">
        <v>-121.6938889</v>
      </c>
      <c r="F183">
        <v>614160.9</v>
      </c>
      <c r="G183">
        <v>4243144.8</v>
      </c>
      <c r="I183" t="s">
        <v>684</v>
      </c>
      <c r="J183" t="s">
        <v>686</v>
      </c>
      <c r="K183" t="s">
        <v>60</v>
      </c>
      <c r="L183" t="s">
        <v>46</v>
      </c>
      <c r="O183" t="s">
        <v>687</v>
      </c>
    </row>
    <row r="184" spans="1:15">
      <c r="A184" s="1" t="s">
        <v>688</v>
      </c>
      <c r="B184" t="s">
        <v>689</v>
      </c>
      <c r="C184" t="s">
        <v>690</v>
      </c>
      <c r="D184">
        <v>38.326111109999999</v>
      </c>
      <c r="E184">
        <v>-121.6938889</v>
      </c>
      <c r="F184">
        <v>614165.69999999995</v>
      </c>
      <c r="G184">
        <v>4242805.8</v>
      </c>
      <c r="I184" t="s">
        <v>689</v>
      </c>
      <c r="J184" t="s">
        <v>691</v>
      </c>
      <c r="K184" t="s">
        <v>60</v>
      </c>
      <c r="L184" t="s">
        <v>46</v>
      </c>
      <c r="O184" t="s">
        <v>692</v>
      </c>
    </row>
    <row r="185" spans="1:15">
      <c r="A185" s="1" t="s">
        <v>693</v>
      </c>
      <c r="B185">
        <v>11336680</v>
      </c>
      <c r="C185" t="s">
        <v>694</v>
      </c>
      <c r="D185">
        <v>38.2255556</v>
      </c>
      <c r="E185">
        <v>-121.4911111</v>
      </c>
      <c r="F185">
        <v>632073.19999999995</v>
      </c>
      <c r="G185">
        <v>4231917.5999999996</v>
      </c>
      <c r="J185" t="s">
        <v>695</v>
      </c>
      <c r="K185" t="s">
        <v>74</v>
      </c>
      <c r="L185" t="s">
        <v>46</v>
      </c>
      <c r="M185" t="s">
        <v>46</v>
      </c>
      <c r="N185" t="s">
        <v>46</v>
      </c>
      <c r="O185" t="s">
        <v>696</v>
      </c>
    </row>
    <row r="186" spans="1:15">
      <c r="A186" s="1" t="s">
        <v>697</v>
      </c>
      <c r="B186">
        <v>11336685</v>
      </c>
      <c r="C186" t="s">
        <v>698</v>
      </c>
      <c r="D186">
        <v>38.223332999999997</v>
      </c>
      <c r="E186">
        <v>-121.5072222</v>
      </c>
      <c r="F186">
        <v>630666.9</v>
      </c>
      <c r="G186">
        <v>4231648.0999999996</v>
      </c>
      <c r="J186" t="s">
        <v>21</v>
      </c>
      <c r="K186" t="s">
        <v>74</v>
      </c>
      <c r="M186" t="s">
        <v>46</v>
      </c>
      <c r="N186" t="s">
        <v>46</v>
      </c>
      <c r="O186" t="s">
        <v>699</v>
      </c>
    </row>
    <row r="187" spans="1:15">
      <c r="A187" s="1" t="s">
        <v>700</v>
      </c>
      <c r="B187" t="s">
        <v>701</v>
      </c>
      <c r="C187" t="s">
        <v>702</v>
      </c>
      <c r="D187">
        <v>38.223332999999997</v>
      </c>
      <c r="E187">
        <v>-121.50666699999999</v>
      </c>
      <c r="F187">
        <v>630666.9</v>
      </c>
      <c r="G187">
        <v>4231648.0999999996</v>
      </c>
      <c r="J187" t="s">
        <v>703</v>
      </c>
      <c r="K187" t="s">
        <v>60</v>
      </c>
      <c r="M187" t="s">
        <v>46</v>
      </c>
      <c r="N187" t="s">
        <v>46</v>
      </c>
    </row>
    <row r="188" spans="1:15">
      <c r="A188" s="1" t="s">
        <v>704</v>
      </c>
      <c r="B188" t="s">
        <v>705</v>
      </c>
      <c r="C188" t="s">
        <v>706</v>
      </c>
      <c r="D188">
        <v>38.191267000000003</v>
      </c>
      <c r="E188">
        <v>-121.63788099999999</v>
      </c>
      <c r="F188">
        <v>619281.80000000005</v>
      </c>
      <c r="G188">
        <v>4227913.5999999996</v>
      </c>
      <c r="I188" t="s">
        <v>705</v>
      </c>
      <c r="J188" t="s">
        <v>707</v>
      </c>
      <c r="K188" t="s">
        <v>60</v>
      </c>
      <c r="M188" t="s">
        <v>46</v>
      </c>
      <c r="O188" t="s">
        <v>708</v>
      </c>
    </row>
    <row r="189" spans="1:15">
      <c r="A189" s="1" t="s">
        <v>709</v>
      </c>
      <c r="B189" t="s">
        <v>710</v>
      </c>
      <c r="C189" t="s">
        <v>711</v>
      </c>
      <c r="D189">
        <v>38.067822219999996</v>
      </c>
      <c r="E189">
        <v>-121.6488389</v>
      </c>
      <c r="F189">
        <v>618521.69999999995</v>
      </c>
      <c r="G189">
        <v>4214201.8</v>
      </c>
      <c r="I189" t="s">
        <v>712</v>
      </c>
      <c r="J189" t="s">
        <v>713</v>
      </c>
      <c r="K189" t="s">
        <v>60</v>
      </c>
      <c r="M189" t="s">
        <v>46</v>
      </c>
      <c r="O189" t="s">
        <v>714</v>
      </c>
    </row>
    <row r="190" spans="1:15">
      <c r="A190" s="1" t="s">
        <v>715</v>
      </c>
      <c r="B190">
        <v>96</v>
      </c>
      <c r="C190" t="s">
        <v>716</v>
      </c>
      <c r="D190">
        <v>38.080829999999999</v>
      </c>
      <c r="E190">
        <v>-122.09972</v>
      </c>
      <c r="F190">
        <v>579121.89500000002</v>
      </c>
      <c r="G190">
        <v>4214883</v>
      </c>
      <c r="J190" t="s">
        <v>717</v>
      </c>
      <c r="K190" t="s">
        <v>137</v>
      </c>
    </row>
    <row r="191" spans="1:15">
      <c r="A191" s="1" t="s">
        <v>718</v>
      </c>
      <c r="B191" t="s">
        <v>719</v>
      </c>
      <c r="C191" t="s">
        <v>720</v>
      </c>
      <c r="D191">
        <v>38.17548</v>
      </c>
      <c r="E191">
        <v>-121.656863</v>
      </c>
      <c r="F191">
        <v>617644.9</v>
      </c>
      <c r="G191">
        <v>4226137.5</v>
      </c>
      <c r="I191" t="s">
        <v>719</v>
      </c>
      <c r="J191" t="s">
        <v>721</v>
      </c>
      <c r="K191" t="s">
        <v>60</v>
      </c>
      <c r="M191" t="s">
        <v>46</v>
      </c>
      <c r="O191" t="s">
        <v>722</v>
      </c>
    </row>
    <row r="192" spans="1:15">
      <c r="A192" s="1" t="s">
        <v>723</v>
      </c>
      <c r="B192" t="s">
        <v>724</v>
      </c>
      <c r="C192" t="s">
        <v>725</v>
      </c>
      <c r="D192">
        <v>38.23602683</v>
      </c>
      <c r="E192">
        <v>-121.666055</v>
      </c>
      <c r="F192">
        <v>616742.9</v>
      </c>
      <c r="G192">
        <v>4232844.4000000004</v>
      </c>
      <c r="I192" t="s">
        <v>724</v>
      </c>
      <c r="J192" t="s">
        <v>726</v>
      </c>
      <c r="K192" t="s">
        <v>60</v>
      </c>
      <c r="M192" t="s">
        <v>46</v>
      </c>
      <c r="O192" t="s">
        <v>708</v>
      </c>
    </row>
    <row r="193" spans="1:15">
      <c r="A193" s="1" t="s">
        <v>727</v>
      </c>
      <c r="B193">
        <v>405</v>
      </c>
      <c r="C193" t="s">
        <v>728</v>
      </c>
      <c r="D193">
        <v>38.097459999999998</v>
      </c>
      <c r="E193">
        <v>-121.66871999999999</v>
      </c>
      <c r="F193">
        <v>616731</v>
      </c>
      <c r="G193">
        <v>4217465</v>
      </c>
      <c r="J193" t="s">
        <v>729</v>
      </c>
      <c r="K193" t="s">
        <v>137</v>
      </c>
      <c r="O193" t="s">
        <v>730</v>
      </c>
    </row>
    <row r="194" spans="1:15">
      <c r="A194" s="1" t="s">
        <v>731</v>
      </c>
      <c r="B194">
        <v>404</v>
      </c>
      <c r="C194" t="s">
        <v>732</v>
      </c>
      <c r="D194">
        <v>38.074150000000003</v>
      </c>
      <c r="E194">
        <v>-121.76174</v>
      </c>
      <c r="F194">
        <v>608608.19999999995</v>
      </c>
      <c r="G194">
        <v>4214765.5999999996</v>
      </c>
      <c r="J194" t="s">
        <v>733</v>
      </c>
      <c r="K194" t="s">
        <v>137</v>
      </c>
      <c r="O194" t="s">
        <v>730</v>
      </c>
    </row>
    <row r="195" spans="1:15">
      <c r="A195" s="1" t="s">
        <v>734</v>
      </c>
      <c r="B195" t="s">
        <v>735</v>
      </c>
      <c r="C195" t="s">
        <v>736</v>
      </c>
      <c r="D195">
        <v>38.034022999999998</v>
      </c>
      <c r="E195">
        <v>-121.62126600000001</v>
      </c>
      <c r="F195">
        <v>620996.1</v>
      </c>
      <c r="G195">
        <v>4210486.7</v>
      </c>
      <c r="I195" t="s">
        <v>735</v>
      </c>
      <c r="J195" t="s">
        <v>6</v>
      </c>
      <c r="K195" t="s">
        <v>60</v>
      </c>
      <c r="O195" t="s">
        <v>737</v>
      </c>
    </row>
    <row r="196" spans="1:15">
      <c r="A196" s="1" t="s">
        <v>738</v>
      </c>
      <c r="B196">
        <v>358</v>
      </c>
      <c r="C196" t="s">
        <v>739</v>
      </c>
      <c r="D196">
        <v>38.046419999999998</v>
      </c>
      <c r="E196">
        <v>-121.5981</v>
      </c>
      <c r="F196">
        <v>623008.4</v>
      </c>
      <c r="G196">
        <v>4211892.7</v>
      </c>
      <c r="J196" t="s">
        <v>740</v>
      </c>
      <c r="K196" t="s">
        <v>137</v>
      </c>
      <c r="O196" t="s">
        <v>730</v>
      </c>
    </row>
    <row r="197" spans="1:15">
      <c r="A197" s="1" t="s">
        <v>741</v>
      </c>
      <c r="B197">
        <v>406</v>
      </c>
      <c r="C197" t="s">
        <v>742</v>
      </c>
      <c r="D197">
        <v>38.072445199999997</v>
      </c>
      <c r="E197">
        <v>-121.9392323</v>
      </c>
      <c r="F197">
        <v>593045.1</v>
      </c>
      <c r="G197">
        <v>4214379.2</v>
      </c>
      <c r="J197" t="s">
        <v>743</v>
      </c>
      <c r="K197" t="s">
        <v>137</v>
      </c>
      <c r="O197" t="s">
        <v>730</v>
      </c>
    </row>
    <row r="198" spans="1:15">
      <c r="A198" s="1" t="s">
        <v>744</v>
      </c>
      <c r="B198">
        <v>403</v>
      </c>
      <c r="C198" t="s">
        <v>745</v>
      </c>
      <c r="D198">
        <v>38.083970999999998</v>
      </c>
      <c r="E198">
        <v>-121.995878</v>
      </c>
      <c r="F198">
        <v>588041.6</v>
      </c>
      <c r="G198">
        <v>4215616.3</v>
      </c>
      <c r="J198" t="s">
        <v>746</v>
      </c>
      <c r="K198" t="s">
        <v>137</v>
      </c>
      <c r="O198" t="s">
        <v>730</v>
      </c>
    </row>
    <row r="199" spans="1:15">
      <c r="A199" s="1" t="s">
        <v>747</v>
      </c>
      <c r="B199">
        <v>368</v>
      </c>
      <c r="C199" t="s">
        <v>748</v>
      </c>
      <c r="D199">
        <v>38.124250000000004</v>
      </c>
      <c r="E199">
        <v>-122.038117</v>
      </c>
      <c r="F199">
        <v>584309.02320000005</v>
      </c>
      <c r="G199">
        <v>4220037.8909999998</v>
      </c>
      <c r="J199" t="s">
        <v>749</v>
      </c>
      <c r="K199" t="s">
        <v>137</v>
      </c>
      <c r="O199" t="s">
        <v>730</v>
      </c>
    </row>
    <row r="200" spans="1:15">
      <c r="A200" s="1" t="s">
        <v>750</v>
      </c>
      <c r="B200" t="s">
        <v>751</v>
      </c>
      <c r="C200" t="s">
        <v>752</v>
      </c>
      <c r="D200">
        <v>37.792859800000002</v>
      </c>
      <c r="E200">
        <v>-121.42149499999999</v>
      </c>
      <c r="F200">
        <v>638981.80000000005</v>
      </c>
      <c r="G200">
        <v>4184006.2</v>
      </c>
      <c r="I200" t="s">
        <v>753</v>
      </c>
      <c r="J200" t="s">
        <v>754</v>
      </c>
      <c r="K200" t="s">
        <v>60</v>
      </c>
      <c r="M200" t="s">
        <v>46</v>
      </c>
      <c r="O200" t="s">
        <v>755</v>
      </c>
    </row>
    <row r="201" spans="1:15">
      <c r="A201" s="1" t="s">
        <v>756</v>
      </c>
      <c r="B201">
        <v>11425500</v>
      </c>
      <c r="C201" t="s">
        <v>757</v>
      </c>
      <c r="D201">
        <v>38.774444000000003</v>
      </c>
      <c r="E201">
        <v>-121.597222</v>
      </c>
      <c r="F201">
        <v>621783.19999999995</v>
      </c>
      <c r="G201">
        <v>4292647.4000000004</v>
      </c>
      <c r="J201" t="s">
        <v>758</v>
      </c>
      <c r="K201" t="s">
        <v>74</v>
      </c>
      <c r="L201" t="s">
        <v>46</v>
      </c>
      <c r="M201" t="s">
        <v>46</v>
      </c>
      <c r="O201" t="s">
        <v>759</v>
      </c>
    </row>
    <row r="202" spans="1:15">
      <c r="A202" s="1" t="s">
        <v>760</v>
      </c>
      <c r="B202" t="s">
        <v>761</v>
      </c>
      <c r="C202" t="s">
        <v>757</v>
      </c>
      <c r="D202">
        <v>38.774444000000003</v>
      </c>
      <c r="E202">
        <v>-121.597222</v>
      </c>
      <c r="F202">
        <v>621783.19999999995</v>
      </c>
      <c r="G202">
        <v>4292647.4000000004</v>
      </c>
      <c r="J202" t="s">
        <v>758</v>
      </c>
      <c r="K202" t="s">
        <v>60</v>
      </c>
      <c r="L202" t="s">
        <v>46</v>
      </c>
      <c r="M202" t="s">
        <v>46</v>
      </c>
      <c r="O202" t="s">
        <v>762</v>
      </c>
    </row>
    <row r="203" spans="1:15">
      <c r="A203" s="1" t="s">
        <v>763</v>
      </c>
      <c r="B203" t="s">
        <v>764</v>
      </c>
      <c r="C203" t="s">
        <v>765</v>
      </c>
      <c r="D203">
        <v>38.225277779999999</v>
      </c>
      <c r="E203">
        <v>-121.49083330000001</v>
      </c>
      <c r="F203">
        <v>632098.1</v>
      </c>
      <c r="G203">
        <v>4231887.0999999996</v>
      </c>
      <c r="I203" t="s">
        <v>764</v>
      </c>
      <c r="J203" t="s">
        <v>695</v>
      </c>
      <c r="K203" t="s">
        <v>60</v>
      </c>
      <c r="L203" t="s">
        <v>46</v>
      </c>
    </row>
    <row r="204" spans="1:15">
      <c r="A204" s="1" t="s">
        <v>766</v>
      </c>
      <c r="B204" t="s">
        <v>767</v>
      </c>
      <c r="C204" t="s">
        <v>768</v>
      </c>
      <c r="D204">
        <v>38.29</v>
      </c>
      <c r="E204">
        <v>-121.6447222</v>
      </c>
      <c r="F204">
        <v>618522.30000000005</v>
      </c>
      <c r="G204">
        <v>4238860.5999999996</v>
      </c>
      <c r="I204" t="s">
        <v>767</v>
      </c>
      <c r="J204" t="s">
        <v>769</v>
      </c>
      <c r="K204" t="s">
        <v>60</v>
      </c>
      <c r="L204" t="s">
        <v>46</v>
      </c>
    </row>
    <row r="205" spans="1:15">
      <c r="A205" s="1" t="s">
        <v>770</v>
      </c>
      <c r="B205">
        <v>11455139</v>
      </c>
      <c r="C205" t="s">
        <v>771</v>
      </c>
      <c r="D205">
        <v>38.365138889999997</v>
      </c>
      <c r="E205">
        <v>-121.63774170000001</v>
      </c>
      <c r="F205">
        <v>619009.80000000005</v>
      </c>
      <c r="G205">
        <v>4247207.4000000004</v>
      </c>
      <c r="K205" t="s">
        <v>74</v>
      </c>
      <c r="M205" t="s">
        <v>46</v>
      </c>
      <c r="N205" t="s">
        <v>46</v>
      </c>
      <c r="O205" t="s">
        <v>772</v>
      </c>
    </row>
    <row r="206" spans="1:15">
      <c r="A206" s="1" t="s">
        <v>773</v>
      </c>
      <c r="B206">
        <v>11455095</v>
      </c>
      <c r="C206" t="s">
        <v>774</v>
      </c>
      <c r="D206">
        <v>38.476869440000002</v>
      </c>
      <c r="E206">
        <v>-121.5836417</v>
      </c>
      <c r="F206">
        <v>623525.5</v>
      </c>
      <c r="G206">
        <v>4259677.4000000004</v>
      </c>
      <c r="K206" t="s">
        <v>74</v>
      </c>
      <c r="M206" t="s">
        <v>46</v>
      </c>
      <c r="N206" t="s">
        <v>46</v>
      </c>
      <c r="O206" t="s">
        <v>775</v>
      </c>
    </row>
    <row r="207" spans="1:15">
      <c r="A207" s="1" t="s">
        <v>776</v>
      </c>
      <c r="B207">
        <v>11455136</v>
      </c>
      <c r="C207" t="s">
        <v>777</v>
      </c>
      <c r="D207">
        <v>38.404444439999999</v>
      </c>
      <c r="E207">
        <v>-121.6145556</v>
      </c>
      <c r="F207">
        <v>620970</v>
      </c>
      <c r="G207">
        <v>4251599.2</v>
      </c>
      <c r="K207" t="s">
        <v>74</v>
      </c>
      <c r="N207" t="s">
        <v>46</v>
      </c>
      <c r="O207" t="s">
        <v>775</v>
      </c>
    </row>
    <row r="208" spans="1:15">
      <c r="A208" s="1" t="s">
        <v>778</v>
      </c>
      <c r="B208">
        <v>11455268</v>
      </c>
      <c r="C208" t="s">
        <v>779</v>
      </c>
      <c r="D208">
        <v>38.294166670000003</v>
      </c>
      <c r="E208">
        <v>-121.7597222</v>
      </c>
      <c r="F208">
        <v>608463.80000000005</v>
      </c>
      <c r="G208">
        <v>4239164.3</v>
      </c>
      <c r="K208" t="s">
        <v>74</v>
      </c>
      <c r="M208" t="s">
        <v>46</v>
      </c>
      <c r="N208" t="s">
        <v>46</v>
      </c>
    </row>
    <row r="209" spans="1:15">
      <c r="A209" s="1" t="s">
        <v>780</v>
      </c>
      <c r="B209">
        <v>11455280</v>
      </c>
      <c r="C209" t="s">
        <v>781</v>
      </c>
      <c r="D209">
        <v>38.275555560000001</v>
      </c>
      <c r="E209">
        <v>-121.7091667</v>
      </c>
      <c r="F209">
        <v>612908.6</v>
      </c>
      <c r="G209">
        <v>4237177.0999999996</v>
      </c>
      <c r="J209" t="s">
        <v>782</v>
      </c>
      <c r="K209" t="s">
        <v>74</v>
      </c>
      <c r="M209" t="s">
        <v>46</v>
      </c>
      <c r="N209" t="s">
        <v>46</v>
      </c>
    </row>
    <row r="210" spans="1:15">
      <c r="A210" s="1" t="s">
        <v>783</v>
      </c>
      <c r="B210">
        <v>11455385</v>
      </c>
      <c r="C210" t="s">
        <v>784</v>
      </c>
      <c r="D210">
        <v>38.193955559999999</v>
      </c>
      <c r="E210">
        <v>-121.65800280000001</v>
      </c>
      <c r="F210">
        <v>617515.30000000005</v>
      </c>
      <c r="G210">
        <v>4228186.2</v>
      </c>
      <c r="J210" t="s">
        <v>785</v>
      </c>
      <c r="K210" t="s">
        <v>74</v>
      </c>
      <c r="M210" t="s">
        <v>46</v>
      </c>
      <c r="N210" t="s">
        <v>46</v>
      </c>
      <c r="O210" t="s">
        <v>786</v>
      </c>
    </row>
    <row r="211" spans="1:15">
      <c r="A211" s="1" t="s">
        <v>787</v>
      </c>
      <c r="B211">
        <v>11455508</v>
      </c>
      <c r="C211" t="s">
        <v>788</v>
      </c>
      <c r="D211">
        <v>38.049530560000001</v>
      </c>
      <c r="E211">
        <v>-121.88755</v>
      </c>
      <c r="F211">
        <v>597605.9</v>
      </c>
      <c r="G211">
        <v>4211894.5999999996</v>
      </c>
      <c r="K211" t="s">
        <v>74</v>
      </c>
      <c r="N211" t="s">
        <v>46</v>
      </c>
    </row>
    <row r="212" spans="1:15">
      <c r="A212" s="1" t="s">
        <v>789</v>
      </c>
      <c r="B212">
        <v>11455278</v>
      </c>
      <c r="C212" t="s">
        <v>790</v>
      </c>
      <c r="D212">
        <v>38.294150000000002</v>
      </c>
      <c r="E212">
        <v>-121.7257389</v>
      </c>
      <c r="F212">
        <v>611430.5</v>
      </c>
      <c r="G212">
        <v>4239220.3</v>
      </c>
      <c r="J212" t="s">
        <v>791</v>
      </c>
      <c r="K212" t="s">
        <v>74</v>
      </c>
      <c r="M212" t="s">
        <v>46</v>
      </c>
      <c r="N212" t="s">
        <v>46</v>
      </c>
    </row>
    <row r="213" spans="1:15">
      <c r="A213" s="1" t="s">
        <v>792</v>
      </c>
      <c r="B213" t="s">
        <v>793</v>
      </c>
      <c r="C213" t="s">
        <v>794</v>
      </c>
      <c r="D213">
        <v>38.108530559999998</v>
      </c>
      <c r="E213">
        <v>-122.0559806</v>
      </c>
      <c r="F213">
        <v>582761</v>
      </c>
      <c r="G213">
        <v>4218277.5999999996</v>
      </c>
      <c r="K213" t="s">
        <v>74</v>
      </c>
      <c r="N213" t="s">
        <v>46</v>
      </c>
    </row>
    <row r="214" spans="1:15">
      <c r="A214" s="1" t="s">
        <v>795</v>
      </c>
      <c r="B214" t="s">
        <v>796</v>
      </c>
      <c r="C214" t="s">
        <v>797</v>
      </c>
      <c r="D214">
        <v>38.130000000000003</v>
      </c>
      <c r="E214">
        <v>-121.5802778</v>
      </c>
      <c r="F214">
        <v>624430.5</v>
      </c>
      <c r="G214">
        <v>4221190.9000000004</v>
      </c>
      <c r="I214" t="s">
        <v>796</v>
      </c>
      <c r="K214" t="s">
        <v>60</v>
      </c>
      <c r="L214" t="s">
        <v>46</v>
      </c>
      <c r="O214" t="s">
        <v>546</v>
      </c>
    </row>
    <row r="215" spans="1:15">
      <c r="A215" s="1" t="s">
        <v>798</v>
      </c>
      <c r="B215">
        <v>738</v>
      </c>
      <c r="C215" t="s">
        <v>799</v>
      </c>
      <c r="D215">
        <v>38.141300000000001</v>
      </c>
      <c r="E215">
        <v>-122.06019999999999</v>
      </c>
      <c r="F215">
        <v>582354</v>
      </c>
      <c r="G215">
        <v>4221910</v>
      </c>
      <c r="K215" t="s">
        <v>137</v>
      </c>
      <c r="N215" t="s">
        <v>46</v>
      </c>
    </row>
    <row r="216" spans="1:15">
      <c r="A216" s="1" t="s">
        <v>800</v>
      </c>
      <c r="B216">
        <v>11453000</v>
      </c>
      <c r="C216" t="s">
        <v>801</v>
      </c>
      <c r="D216">
        <v>38.67777778</v>
      </c>
      <c r="E216">
        <v>-121.6430556</v>
      </c>
      <c r="F216">
        <v>618033.69999999995</v>
      </c>
      <c r="G216">
        <v>4281893.8</v>
      </c>
      <c r="J216" t="s">
        <v>802</v>
      </c>
      <c r="K216" t="s">
        <v>74</v>
      </c>
      <c r="M216" t="s">
        <v>46</v>
      </c>
      <c r="N216" t="s">
        <v>46</v>
      </c>
    </row>
    <row r="217" spans="1:15">
      <c r="A217" s="1" t="s">
        <v>803</v>
      </c>
      <c r="B217">
        <v>11313240</v>
      </c>
      <c r="C217" t="s">
        <v>804</v>
      </c>
      <c r="D217">
        <v>37.82</v>
      </c>
      <c r="E217">
        <v>-121.5447222</v>
      </c>
      <c r="F217">
        <v>628084.6</v>
      </c>
      <c r="G217">
        <v>4186841.5</v>
      </c>
      <c r="K217" t="s">
        <v>74</v>
      </c>
      <c r="M217" t="s">
        <v>46</v>
      </c>
      <c r="N217" t="s">
        <v>46</v>
      </c>
    </row>
    <row r="218" spans="1:15">
      <c r="A218" s="1" t="s">
        <v>805</v>
      </c>
      <c r="B218">
        <v>11455142</v>
      </c>
      <c r="C218" t="s">
        <v>806</v>
      </c>
      <c r="D218">
        <v>38.341666670000002</v>
      </c>
      <c r="E218">
        <v>-121.64388889999999</v>
      </c>
      <c r="F218">
        <v>618511</v>
      </c>
      <c r="G218">
        <v>4244595</v>
      </c>
      <c r="K218" t="s">
        <v>74</v>
      </c>
      <c r="M218" t="s">
        <v>46</v>
      </c>
      <c r="N218" t="s">
        <v>46</v>
      </c>
    </row>
    <row r="219" spans="1:15">
      <c r="A219" s="1" t="s">
        <v>807</v>
      </c>
      <c r="B219">
        <v>11185185</v>
      </c>
      <c r="C219" t="s">
        <v>808</v>
      </c>
      <c r="D219">
        <v>38.042777780000002</v>
      </c>
      <c r="E219">
        <v>-121.91916670000001</v>
      </c>
      <c r="F219">
        <v>594844.5</v>
      </c>
      <c r="G219">
        <v>4211136.4000000004</v>
      </c>
      <c r="K219" t="s">
        <v>74</v>
      </c>
    </row>
    <row r="220" spans="1:15">
      <c r="A220" s="1" t="s">
        <v>809</v>
      </c>
      <c r="B220" t="s">
        <v>810</v>
      </c>
      <c r="C220" t="s">
        <v>811</v>
      </c>
      <c r="D220">
        <v>38.194894439999999</v>
      </c>
      <c r="E220">
        <v>-122.03281389999999</v>
      </c>
      <c r="F220">
        <v>584692.1</v>
      </c>
      <c r="G220">
        <v>4227881.3</v>
      </c>
      <c r="K220" t="s">
        <v>74</v>
      </c>
      <c r="M220" t="s">
        <v>46</v>
      </c>
      <c r="N220" t="s">
        <v>46</v>
      </c>
    </row>
    <row r="221" spans="1:15">
      <c r="A221" s="1" t="s">
        <v>812</v>
      </c>
      <c r="B221" t="s">
        <v>813</v>
      </c>
      <c r="C221" t="s">
        <v>814</v>
      </c>
      <c r="D221">
        <v>38.500149999999998</v>
      </c>
      <c r="E221">
        <v>-121.588925</v>
      </c>
      <c r="F221">
        <v>623045.30000000005</v>
      </c>
      <c r="G221">
        <v>4262253.4000000004</v>
      </c>
      <c r="K221" t="s">
        <v>74</v>
      </c>
      <c r="M221" t="s">
        <v>46</v>
      </c>
      <c r="N221" t="s">
        <v>46</v>
      </c>
      <c r="O221" t="s">
        <v>815</v>
      </c>
    </row>
    <row r="222" spans="1:15">
      <c r="A222" s="1" t="s">
        <v>816</v>
      </c>
      <c r="B222" t="s">
        <v>817</v>
      </c>
      <c r="C222" t="s">
        <v>818</v>
      </c>
      <c r="D222">
        <v>38.235561109999999</v>
      </c>
      <c r="E222">
        <v>-121.6660694</v>
      </c>
      <c r="F222">
        <v>616742.40000000002</v>
      </c>
      <c r="G222">
        <v>4232792.7</v>
      </c>
      <c r="K222" t="s">
        <v>74</v>
      </c>
      <c r="M222" t="s">
        <v>46</v>
      </c>
      <c r="N222" t="s">
        <v>46</v>
      </c>
    </row>
    <row r="223" spans="1:15">
      <c r="A223" s="1" t="s">
        <v>819</v>
      </c>
      <c r="B223" t="s">
        <v>820</v>
      </c>
      <c r="C223" t="s">
        <v>821</v>
      </c>
      <c r="D223">
        <v>38.148080559999997</v>
      </c>
      <c r="E223">
        <v>-122.05764720000001</v>
      </c>
      <c r="F223">
        <v>582570.30000000005</v>
      </c>
      <c r="G223">
        <v>4222664.5</v>
      </c>
      <c r="K223" t="s">
        <v>74</v>
      </c>
      <c r="M223" t="s">
        <v>46</v>
      </c>
      <c r="N223" t="s">
        <v>46</v>
      </c>
    </row>
    <row r="224" spans="1:15">
      <c r="A224" s="1" t="s">
        <v>822</v>
      </c>
      <c r="B224">
        <v>11455146</v>
      </c>
      <c r="C224" t="s">
        <v>823</v>
      </c>
      <c r="D224">
        <v>38.328850000000003</v>
      </c>
      <c r="E224">
        <v>-121.66753060000001</v>
      </c>
      <c r="F224">
        <v>616465.4</v>
      </c>
      <c r="G224">
        <v>4243142.5999999996</v>
      </c>
      <c r="K224" t="s">
        <v>74</v>
      </c>
      <c r="L224" t="s">
        <v>46</v>
      </c>
      <c r="M224" t="s">
        <v>46</v>
      </c>
      <c r="N224" t="s">
        <v>46</v>
      </c>
      <c r="O224" t="s">
        <v>824</v>
      </c>
    </row>
    <row r="225" spans="1:15">
      <c r="A225" s="1" t="s">
        <v>825</v>
      </c>
      <c r="B225" t="s">
        <v>826</v>
      </c>
      <c r="C225" t="s">
        <v>827</v>
      </c>
      <c r="D225">
        <v>37.44</v>
      </c>
      <c r="E225">
        <v>-121.998</v>
      </c>
      <c r="F225">
        <v>588638.9</v>
      </c>
      <c r="G225">
        <v>4144156</v>
      </c>
      <c r="K225" t="s">
        <v>828</v>
      </c>
      <c r="M225" t="s">
        <v>46</v>
      </c>
    </row>
    <row r="226" spans="1:15">
      <c r="A226" s="1" t="s">
        <v>829</v>
      </c>
      <c r="B226" t="s">
        <v>830</v>
      </c>
      <c r="C226" t="s">
        <v>831</v>
      </c>
      <c r="D226">
        <v>37.463999999999999</v>
      </c>
      <c r="E226">
        <v>-122.024</v>
      </c>
      <c r="F226">
        <v>586311.19999999995</v>
      </c>
      <c r="G226">
        <v>4146794.6</v>
      </c>
      <c r="K226" t="s">
        <v>828</v>
      </c>
      <c r="M226" t="s">
        <v>46</v>
      </c>
    </row>
    <row r="227" spans="1:15">
      <c r="A227" s="1" t="s">
        <v>832</v>
      </c>
      <c r="B227" t="s">
        <v>833</v>
      </c>
      <c r="C227" t="s">
        <v>834</v>
      </c>
      <c r="D227">
        <v>37.503999999999998</v>
      </c>
      <c r="E227">
        <v>-122.119</v>
      </c>
      <c r="F227">
        <v>577868.30000000005</v>
      </c>
      <c r="G227">
        <v>4151149.6</v>
      </c>
      <c r="K227" t="s">
        <v>828</v>
      </c>
      <c r="N227" t="s">
        <v>46</v>
      </c>
    </row>
    <row r="228" spans="1:15">
      <c r="A228" s="1" t="s">
        <v>835</v>
      </c>
      <c r="B228" t="s">
        <v>836</v>
      </c>
      <c r="C228" t="s">
        <v>837</v>
      </c>
      <c r="D228">
        <v>37.435000000000002</v>
      </c>
      <c r="E228">
        <v>-122.026</v>
      </c>
      <c r="F228">
        <v>586167.6</v>
      </c>
      <c r="G228">
        <v>4143575.3</v>
      </c>
      <c r="K228" t="s">
        <v>828</v>
      </c>
      <c r="M228" t="s">
        <v>46</v>
      </c>
    </row>
    <row r="229" spans="1:15">
      <c r="A229" s="1" t="s">
        <v>838</v>
      </c>
      <c r="B229" t="s">
        <v>839</v>
      </c>
      <c r="C229" t="s">
        <v>840</v>
      </c>
      <c r="D229">
        <v>37.484999999999999</v>
      </c>
      <c r="E229">
        <v>-122.033</v>
      </c>
      <c r="F229">
        <v>585491.4</v>
      </c>
      <c r="G229">
        <v>4149116.2</v>
      </c>
      <c r="K229" t="s">
        <v>828</v>
      </c>
      <c r="M229" t="s">
        <v>46</v>
      </c>
    </row>
    <row r="230" spans="1:15">
      <c r="A230" s="1" t="s">
        <v>841</v>
      </c>
      <c r="B230" t="s">
        <v>842</v>
      </c>
      <c r="C230" t="s">
        <v>843</v>
      </c>
      <c r="D230">
        <v>37.512999999999998</v>
      </c>
      <c r="E230">
        <v>-122.08199999999999</v>
      </c>
      <c r="F230">
        <v>581128.9</v>
      </c>
      <c r="G230">
        <v>4152179.4</v>
      </c>
      <c r="K230" t="s">
        <v>828</v>
      </c>
      <c r="M230" t="s">
        <v>46</v>
      </c>
    </row>
    <row r="231" spans="1:15">
      <c r="A231" s="1" t="s">
        <v>844</v>
      </c>
      <c r="B231" t="s">
        <v>845</v>
      </c>
      <c r="C231" t="s">
        <v>846</v>
      </c>
      <c r="D231">
        <v>37.423999999999999</v>
      </c>
      <c r="E231">
        <v>-121.98</v>
      </c>
      <c r="F231">
        <v>590250.4</v>
      </c>
      <c r="G231">
        <v>4142398</v>
      </c>
      <c r="K231" t="s">
        <v>828</v>
      </c>
      <c r="M231" t="s">
        <v>46</v>
      </c>
    </row>
    <row r="232" spans="1:15">
      <c r="A232" s="1" t="s">
        <v>847</v>
      </c>
      <c r="B232" t="s">
        <v>848</v>
      </c>
      <c r="C232" t="s">
        <v>849</v>
      </c>
      <c r="D232">
        <v>37.463999999999999</v>
      </c>
      <c r="E232">
        <v>-122.024</v>
      </c>
      <c r="F232">
        <v>586311.19999999995</v>
      </c>
      <c r="G232">
        <v>4146794.6</v>
      </c>
      <c r="K232" t="s">
        <v>828</v>
      </c>
      <c r="N232" t="s">
        <v>46</v>
      </c>
    </row>
    <row r="233" spans="1:15">
      <c r="A233" s="1" t="s">
        <v>850</v>
      </c>
      <c r="B233" t="s">
        <v>851</v>
      </c>
      <c r="C233" t="s">
        <v>852</v>
      </c>
      <c r="D233">
        <v>37.802999999999997</v>
      </c>
      <c r="E233">
        <v>-122.39700000000001</v>
      </c>
      <c r="F233">
        <v>553143.4</v>
      </c>
      <c r="G233">
        <v>4184169.8</v>
      </c>
      <c r="K233" t="s">
        <v>74</v>
      </c>
      <c r="N233" t="s">
        <v>46</v>
      </c>
    </row>
    <row r="234" spans="1:15">
      <c r="A234" s="1" t="s">
        <v>853</v>
      </c>
      <c r="B234">
        <v>9415102</v>
      </c>
      <c r="C234" t="s">
        <v>854</v>
      </c>
      <c r="D234">
        <v>38.034999999999997</v>
      </c>
      <c r="E234">
        <v>-122.125</v>
      </c>
      <c r="F234">
        <v>576774.9</v>
      </c>
      <c r="G234">
        <v>4210025.7</v>
      </c>
      <c r="K234" t="s">
        <v>313</v>
      </c>
      <c r="L234" t="s">
        <v>46</v>
      </c>
      <c r="N234" t="s">
        <v>46</v>
      </c>
    </row>
    <row r="235" spans="1:15">
      <c r="A235" s="1" t="s">
        <v>855</v>
      </c>
      <c r="B235">
        <v>11169750</v>
      </c>
      <c r="C235" t="s">
        <v>856</v>
      </c>
      <c r="D235">
        <v>37.44</v>
      </c>
      <c r="E235">
        <v>-121.998</v>
      </c>
      <c r="F235">
        <v>588609.4</v>
      </c>
      <c r="G235">
        <v>4144155.7</v>
      </c>
      <c r="K235" t="s">
        <v>74</v>
      </c>
      <c r="N235" t="s">
        <v>46</v>
      </c>
    </row>
    <row r="236" spans="1:15">
      <c r="A236" s="1" t="s">
        <v>857</v>
      </c>
      <c r="B236" t="s">
        <v>858</v>
      </c>
      <c r="C236" t="s">
        <v>859</v>
      </c>
      <c r="D236">
        <v>37.503999999999998</v>
      </c>
      <c r="E236">
        <v>-122.119</v>
      </c>
      <c r="F236">
        <v>577828.80000000005</v>
      </c>
      <c r="G236">
        <v>4151167.7</v>
      </c>
      <c r="K236" t="s">
        <v>74</v>
      </c>
      <c r="N236" t="s">
        <v>46</v>
      </c>
    </row>
    <row r="237" spans="1:15">
      <c r="A237" s="1" t="s">
        <v>860</v>
      </c>
      <c r="B237">
        <v>11460090</v>
      </c>
      <c r="C237" t="s">
        <v>861</v>
      </c>
      <c r="D237">
        <v>37.942999999999998</v>
      </c>
      <c r="E237">
        <v>-122.515</v>
      </c>
      <c r="F237">
        <v>542639</v>
      </c>
      <c r="G237">
        <v>4199638.8</v>
      </c>
      <c r="K237" t="s">
        <v>74</v>
      </c>
      <c r="N237" t="s">
        <v>46</v>
      </c>
    </row>
    <row r="238" spans="1:15">
      <c r="A238" s="1" t="s">
        <v>862</v>
      </c>
      <c r="B238" t="s">
        <v>863</v>
      </c>
      <c r="C238" t="s">
        <v>864</v>
      </c>
      <c r="D238">
        <v>37.793840799999998</v>
      </c>
      <c r="E238">
        <v>-121.5173813</v>
      </c>
      <c r="F238">
        <v>630537</v>
      </c>
      <c r="G238">
        <v>4183977</v>
      </c>
      <c r="I238" t="s">
        <v>865</v>
      </c>
      <c r="J238" t="s">
        <v>866</v>
      </c>
      <c r="K238" t="s">
        <v>60</v>
      </c>
      <c r="M238" t="s">
        <v>46</v>
      </c>
      <c r="O238" t="s">
        <v>867</v>
      </c>
    </row>
    <row r="239" spans="1:15">
      <c r="A239" s="1" t="s">
        <v>868</v>
      </c>
      <c r="B239" t="s">
        <v>869</v>
      </c>
      <c r="C239" t="s">
        <v>870</v>
      </c>
      <c r="D239">
        <v>37.801972220000003</v>
      </c>
      <c r="E239">
        <v>-121.4123056</v>
      </c>
      <c r="F239">
        <v>639774</v>
      </c>
      <c r="G239">
        <v>4185031</v>
      </c>
      <c r="I239" t="s">
        <v>869</v>
      </c>
      <c r="J239" t="s">
        <v>871</v>
      </c>
      <c r="K239" t="s">
        <v>60</v>
      </c>
      <c r="N239" t="s">
        <v>46</v>
      </c>
      <c r="O239" t="s">
        <v>872</v>
      </c>
    </row>
    <row r="240" spans="1:15">
      <c r="A240" s="1" t="s">
        <v>873</v>
      </c>
      <c r="B240" t="s">
        <v>869</v>
      </c>
      <c r="C240" t="s">
        <v>874</v>
      </c>
      <c r="D240">
        <v>37.802059800000002</v>
      </c>
      <c r="E240">
        <v>-121.4122564</v>
      </c>
      <c r="F240">
        <v>639778</v>
      </c>
      <c r="G240">
        <v>4185041</v>
      </c>
      <c r="I240" t="s">
        <v>875</v>
      </c>
      <c r="J240" t="s">
        <v>876</v>
      </c>
      <c r="K240" t="s">
        <v>60</v>
      </c>
      <c r="M240" t="s">
        <v>46</v>
      </c>
      <c r="N240" t="s">
        <v>46</v>
      </c>
      <c r="O240" t="s">
        <v>877</v>
      </c>
    </row>
    <row r="241" spans="1:15">
      <c r="A241" s="1" t="s">
        <v>878</v>
      </c>
      <c r="B241" t="s">
        <v>879</v>
      </c>
      <c r="C241" t="s">
        <v>880</v>
      </c>
      <c r="D241">
        <v>37.801022000000003</v>
      </c>
      <c r="E241">
        <v>-121.373076</v>
      </c>
      <c r="F241">
        <v>643229</v>
      </c>
      <c r="G241">
        <v>4184985</v>
      </c>
      <c r="I241" t="s">
        <v>881</v>
      </c>
      <c r="K241" t="s">
        <v>60</v>
      </c>
      <c r="L241" t="s">
        <v>46</v>
      </c>
    </row>
    <row r="242" spans="1:15">
      <c r="A242" s="1" t="s">
        <v>882</v>
      </c>
      <c r="B242">
        <v>11454000</v>
      </c>
      <c r="C242" t="s">
        <v>883</v>
      </c>
      <c r="D242">
        <v>38.515186</v>
      </c>
      <c r="E242">
        <v>-122.081917</v>
      </c>
      <c r="F242">
        <v>580133.22560000001</v>
      </c>
      <c r="G242">
        <v>4263389</v>
      </c>
      <c r="K242" t="s">
        <v>74</v>
      </c>
    </row>
    <row r="243" spans="1:15">
      <c r="A243" s="1" t="s">
        <v>884</v>
      </c>
      <c r="B243" t="s">
        <v>885</v>
      </c>
      <c r="C243" t="s">
        <v>886</v>
      </c>
      <c r="D243">
        <v>37.980266110000002</v>
      </c>
      <c r="E243">
        <v>-121.3857175</v>
      </c>
      <c r="F243">
        <v>641772</v>
      </c>
      <c r="G243">
        <v>4204855</v>
      </c>
      <c r="I243" t="s">
        <v>887</v>
      </c>
      <c r="J243" t="s">
        <v>888</v>
      </c>
      <c r="K243" t="s">
        <v>60</v>
      </c>
      <c r="M243" t="s">
        <v>46</v>
      </c>
      <c r="O243" t="s">
        <v>889</v>
      </c>
    </row>
    <row r="244" spans="1:15">
      <c r="A244" s="1" t="s">
        <v>890</v>
      </c>
      <c r="B244" t="s">
        <v>891</v>
      </c>
      <c r="C244" t="s">
        <v>892</v>
      </c>
      <c r="D244">
        <v>37.750027780000003</v>
      </c>
      <c r="E244">
        <v>-121.3028889</v>
      </c>
      <c r="F244">
        <v>649512</v>
      </c>
      <c r="G244">
        <v>4179437</v>
      </c>
      <c r="I244" t="s">
        <v>891</v>
      </c>
      <c r="K244" t="s">
        <v>60</v>
      </c>
      <c r="N244" t="s">
        <v>46</v>
      </c>
    </row>
    <row r="245" spans="1:15">
      <c r="A245" s="1" t="s">
        <v>893</v>
      </c>
      <c r="B245">
        <v>119</v>
      </c>
      <c r="C245" t="s">
        <v>894</v>
      </c>
      <c r="D245">
        <v>38.180238320000001</v>
      </c>
      <c r="E245">
        <v>-121.90670110000001</v>
      </c>
      <c r="F245">
        <v>595754.69999999995</v>
      </c>
      <c r="G245">
        <v>4226377.9000000004</v>
      </c>
      <c r="H245" t="s">
        <v>895</v>
      </c>
      <c r="J245" t="s">
        <v>895</v>
      </c>
      <c r="K245" t="s">
        <v>137</v>
      </c>
      <c r="N245" t="s">
        <v>46</v>
      </c>
    </row>
    <row r="246" spans="1:15">
      <c r="A246" s="1" t="s">
        <v>896</v>
      </c>
      <c r="B246">
        <v>33</v>
      </c>
      <c r="C246" t="s">
        <v>897</v>
      </c>
      <c r="D246">
        <v>38.152700000000003</v>
      </c>
      <c r="E246">
        <v>-122.0908</v>
      </c>
      <c r="F246">
        <v>579678</v>
      </c>
      <c r="G246">
        <v>4223160</v>
      </c>
      <c r="H246" t="s">
        <v>898</v>
      </c>
      <c r="J246" t="s">
        <v>899</v>
      </c>
      <c r="K246" t="s">
        <v>137</v>
      </c>
      <c r="L246" t="s">
        <v>46</v>
      </c>
      <c r="N246" t="s">
        <v>46</v>
      </c>
    </row>
    <row r="247" spans="1:15">
      <c r="A247" s="1" t="s">
        <v>900</v>
      </c>
      <c r="B247">
        <v>37</v>
      </c>
      <c r="C247" t="s">
        <v>901</v>
      </c>
      <c r="D247">
        <v>38.123800000000003</v>
      </c>
      <c r="E247">
        <v>-122.0812</v>
      </c>
      <c r="F247">
        <v>580533.21400000004</v>
      </c>
      <c r="G247">
        <v>4219949.6940000001</v>
      </c>
      <c r="H247" t="s">
        <v>902</v>
      </c>
      <c r="J247" t="s">
        <v>903</v>
      </c>
      <c r="K247" t="s">
        <v>137</v>
      </c>
      <c r="N247" t="s">
        <v>46</v>
      </c>
    </row>
    <row r="248" spans="1:15">
      <c r="A248" s="1" t="s">
        <v>904</v>
      </c>
      <c r="B248">
        <v>54</v>
      </c>
      <c r="C248" t="s">
        <v>905</v>
      </c>
      <c r="D248">
        <v>38.155999999999999</v>
      </c>
      <c r="E248">
        <v>-122.0527</v>
      </c>
      <c r="F248">
        <v>582994.8199</v>
      </c>
      <c r="G248">
        <v>4223547.67</v>
      </c>
      <c r="H248" t="s">
        <v>906</v>
      </c>
      <c r="J248" t="s">
        <v>907</v>
      </c>
      <c r="K248" t="s">
        <v>137</v>
      </c>
      <c r="N248" t="s">
        <v>46</v>
      </c>
    </row>
    <row r="249" spans="1:15">
      <c r="A249" s="1" t="s">
        <v>908</v>
      </c>
      <c r="B249">
        <v>71</v>
      </c>
      <c r="C249" t="s">
        <v>909</v>
      </c>
      <c r="D249">
        <v>38.093400000000003</v>
      </c>
      <c r="E249">
        <v>-121.88720000000001</v>
      </c>
      <c r="F249">
        <v>597578.30319999997</v>
      </c>
      <c r="G249">
        <v>4216762.676</v>
      </c>
      <c r="H249" t="s">
        <v>910</v>
      </c>
      <c r="J249" t="s">
        <v>911</v>
      </c>
      <c r="K249" t="s">
        <v>137</v>
      </c>
      <c r="N249" t="s">
        <v>46</v>
      </c>
    </row>
    <row r="250" spans="1:15">
      <c r="A250" s="1" t="s">
        <v>912</v>
      </c>
      <c r="B250">
        <v>368</v>
      </c>
      <c r="C250" t="s">
        <v>913</v>
      </c>
      <c r="D250">
        <v>38.123140800000002</v>
      </c>
      <c r="E250">
        <v>-122.0075808</v>
      </c>
      <c r="F250">
        <v>586986.9</v>
      </c>
      <c r="G250">
        <v>4219943</v>
      </c>
      <c r="J250" t="s">
        <v>914</v>
      </c>
      <c r="K250" t="s">
        <v>137</v>
      </c>
      <c r="N250" t="s">
        <v>46</v>
      </c>
    </row>
    <row r="251" spans="1:15">
      <c r="A251" s="1" t="s">
        <v>915</v>
      </c>
      <c r="B251">
        <v>11180700</v>
      </c>
      <c r="C251" t="s">
        <v>916</v>
      </c>
      <c r="D251">
        <v>37.585833000000001</v>
      </c>
      <c r="E251">
        <v>-122.047</v>
      </c>
      <c r="F251">
        <v>584140.23</v>
      </c>
      <c r="G251">
        <v>4160290.79</v>
      </c>
      <c r="K251" t="s">
        <v>74</v>
      </c>
      <c r="M251" t="s">
        <v>46</v>
      </c>
    </row>
    <row r="252" spans="1:15">
      <c r="A252" s="1" t="s">
        <v>917</v>
      </c>
      <c r="B252">
        <v>28</v>
      </c>
      <c r="C252" t="s">
        <v>918</v>
      </c>
      <c r="D252">
        <v>38.176670000000001</v>
      </c>
      <c r="E252">
        <v>-122.08611000000001</v>
      </c>
      <c r="F252">
        <v>580045</v>
      </c>
      <c r="G252">
        <v>4225811</v>
      </c>
      <c r="H252" t="s">
        <v>919</v>
      </c>
      <c r="K252" t="s">
        <v>137</v>
      </c>
      <c r="O252" t="s">
        <v>46</v>
      </c>
    </row>
    <row r="253" spans="1:15">
      <c r="A253" s="1" t="s">
        <v>920</v>
      </c>
      <c r="B253">
        <v>4</v>
      </c>
      <c r="C253" t="s">
        <v>921</v>
      </c>
      <c r="D253">
        <v>38.226390000000002</v>
      </c>
      <c r="E253">
        <v>-122.02110999999999</v>
      </c>
      <c r="F253">
        <v>585680</v>
      </c>
      <c r="G253">
        <v>4231386</v>
      </c>
      <c r="H253" t="s">
        <v>922</v>
      </c>
      <c r="K253" t="s">
        <v>137</v>
      </c>
      <c r="O253" t="s">
        <v>46</v>
      </c>
    </row>
    <row r="254" spans="1:15">
      <c r="A254" s="1" t="s">
        <v>923</v>
      </c>
      <c r="B254" t="s">
        <v>924</v>
      </c>
      <c r="C254" t="s">
        <v>925</v>
      </c>
      <c r="D254">
        <v>38.568610999999997</v>
      </c>
      <c r="E254">
        <v>-121.423889</v>
      </c>
      <c r="F254">
        <v>637297.28359999997</v>
      </c>
      <c r="G254">
        <v>4270084</v>
      </c>
      <c r="J254" t="s">
        <v>926</v>
      </c>
      <c r="K254" t="s">
        <v>112</v>
      </c>
    </row>
    <row r="255" spans="1:15">
      <c r="A255" s="1" t="s">
        <v>927</v>
      </c>
      <c r="B255" t="s">
        <v>928</v>
      </c>
      <c r="C255" t="s">
        <v>929</v>
      </c>
      <c r="D255">
        <v>38.3361667</v>
      </c>
      <c r="E255">
        <v>-121.67292500000001</v>
      </c>
      <c r="F255">
        <v>617982</v>
      </c>
      <c r="G255">
        <v>4243947</v>
      </c>
      <c r="K255" t="s">
        <v>74</v>
      </c>
      <c r="L255" t="s">
        <v>46</v>
      </c>
    </row>
    <row r="256" spans="1:15">
      <c r="A256" s="1" t="s">
        <v>930</v>
      </c>
      <c r="B256" t="s">
        <v>931</v>
      </c>
      <c r="C256" t="s">
        <v>932</v>
      </c>
      <c r="D256">
        <v>38.239890000000003</v>
      </c>
      <c r="E256">
        <v>-121.68199</v>
      </c>
      <c r="F256">
        <v>615325</v>
      </c>
      <c r="G256">
        <v>4233252</v>
      </c>
      <c r="K256" t="s">
        <v>74</v>
      </c>
      <c r="L256" t="s">
        <v>46</v>
      </c>
    </row>
    <row r="257" spans="1:15">
      <c r="A257" s="1" t="s">
        <v>933</v>
      </c>
      <c r="B257" t="s">
        <v>934</v>
      </c>
      <c r="C257" t="s">
        <v>935</v>
      </c>
      <c r="D257">
        <v>38.292186110000003</v>
      </c>
      <c r="E257">
        <v>-121.66060280000001</v>
      </c>
      <c r="F257">
        <v>617130</v>
      </c>
      <c r="G257">
        <v>4239083</v>
      </c>
      <c r="K257" t="s">
        <v>74</v>
      </c>
      <c r="L257" t="s">
        <v>46</v>
      </c>
    </row>
    <row r="258" spans="1:15">
      <c r="A258" s="1" t="s">
        <v>936</v>
      </c>
      <c r="B258">
        <v>11455143</v>
      </c>
      <c r="C258" t="s">
        <v>937</v>
      </c>
      <c r="D258">
        <v>38.335410000000003</v>
      </c>
      <c r="E258">
        <v>-121.65819999999999</v>
      </c>
      <c r="F258">
        <v>617274</v>
      </c>
      <c r="G258">
        <v>4243882</v>
      </c>
      <c r="K258" t="s">
        <v>74</v>
      </c>
      <c r="L258" t="s">
        <v>46</v>
      </c>
      <c r="M258" t="s">
        <v>46</v>
      </c>
      <c r="N258" t="s">
        <v>46</v>
      </c>
    </row>
    <row r="259" spans="1:15">
      <c r="A259" s="1" t="s">
        <v>938</v>
      </c>
      <c r="B259">
        <v>11455167</v>
      </c>
      <c r="C259" t="s">
        <v>939</v>
      </c>
      <c r="D259">
        <v>38.335410000000003</v>
      </c>
      <c r="E259">
        <v>-121.65819999999999</v>
      </c>
      <c r="F259">
        <v>617274</v>
      </c>
      <c r="G259">
        <v>4243882</v>
      </c>
      <c r="K259" t="s">
        <v>74</v>
      </c>
      <c r="L259" t="s">
        <v>46</v>
      </c>
      <c r="M259" t="s">
        <v>46</v>
      </c>
      <c r="N259" t="s">
        <v>46</v>
      </c>
    </row>
    <row r="260" spans="1:15">
      <c r="A260" s="1" t="s">
        <v>940</v>
      </c>
      <c r="B260" t="s">
        <v>941</v>
      </c>
      <c r="C260" t="s">
        <v>942</v>
      </c>
      <c r="D260">
        <v>38.250689999999999</v>
      </c>
      <c r="E260">
        <v>-121.68669</v>
      </c>
      <c r="F260">
        <v>614881</v>
      </c>
      <c r="G260">
        <v>4234438</v>
      </c>
      <c r="K260" t="s">
        <v>74</v>
      </c>
      <c r="L260" t="s">
        <v>46</v>
      </c>
      <c r="M260" t="s">
        <v>46</v>
      </c>
      <c r="N260" t="s">
        <v>46</v>
      </c>
    </row>
    <row r="261" spans="1:15">
      <c r="A261" s="1" t="s">
        <v>943</v>
      </c>
      <c r="B261" t="s">
        <v>944</v>
      </c>
      <c r="C261" t="s">
        <v>945</v>
      </c>
      <c r="D261">
        <v>38.296844</v>
      </c>
      <c r="E261">
        <v>-121.667086</v>
      </c>
      <c r="F261">
        <v>616555</v>
      </c>
      <c r="G261">
        <v>4239591</v>
      </c>
      <c r="K261" t="s">
        <v>74</v>
      </c>
      <c r="L261" t="s">
        <v>46</v>
      </c>
      <c r="M261" t="s">
        <v>46</v>
      </c>
      <c r="N261" t="s">
        <v>46</v>
      </c>
    </row>
    <row r="262" spans="1:15">
      <c r="A262" s="1" t="s">
        <v>946</v>
      </c>
      <c r="B262">
        <v>11455146</v>
      </c>
      <c r="C262" t="s">
        <v>947</v>
      </c>
      <c r="D262">
        <v>38.328850000000003</v>
      </c>
      <c r="E262">
        <v>-121.66753060000001</v>
      </c>
      <c r="F262">
        <v>616465</v>
      </c>
      <c r="G262">
        <v>4243143</v>
      </c>
      <c r="K262" t="s">
        <v>74</v>
      </c>
      <c r="L262" t="s">
        <v>46</v>
      </c>
      <c r="M262" t="s">
        <v>46</v>
      </c>
      <c r="N262" t="s">
        <v>46</v>
      </c>
    </row>
    <row r="263" spans="1:15">
      <c r="A263" s="1" t="s">
        <v>948</v>
      </c>
      <c r="B263" t="s">
        <v>949</v>
      </c>
      <c r="C263" t="s">
        <v>950</v>
      </c>
      <c r="D263">
        <v>37.881410000000002</v>
      </c>
      <c r="E263">
        <v>-121.46738999999999</v>
      </c>
      <c r="F263">
        <v>634779.45490000001</v>
      </c>
      <c r="G263">
        <v>4193764.3530000001</v>
      </c>
      <c r="I263" t="s">
        <v>951</v>
      </c>
      <c r="J263" t="s">
        <v>952</v>
      </c>
      <c r="K263" t="s">
        <v>60</v>
      </c>
      <c r="L263" t="s">
        <v>46</v>
      </c>
      <c r="N263" t="s">
        <v>46</v>
      </c>
    </row>
    <row r="264" spans="1:15">
      <c r="A264" s="1" t="s">
        <v>953</v>
      </c>
      <c r="B264">
        <v>11335000</v>
      </c>
      <c r="C264" t="s">
        <v>954</v>
      </c>
      <c r="D264">
        <v>38.500279999999997</v>
      </c>
      <c r="E264">
        <v>-121.04416999999999</v>
      </c>
      <c r="F264">
        <v>670551</v>
      </c>
      <c r="G264">
        <v>4263137</v>
      </c>
      <c r="K264" t="s">
        <v>74</v>
      </c>
      <c r="L264" t="s">
        <v>46</v>
      </c>
      <c r="M264" t="s">
        <v>46</v>
      </c>
      <c r="N264" t="s">
        <v>46</v>
      </c>
      <c r="O264" t="s">
        <v>955</v>
      </c>
    </row>
    <row r="265" spans="1:15">
      <c r="A265" s="1" t="s">
        <v>956</v>
      </c>
      <c r="B265">
        <v>11325500</v>
      </c>
      <c r="C265" t="s">
        <v>957</v>
      </c>
      <c r="D265">
        <v>38.158610000000003</v>
      </c>
      <c r="E265">
        <v>-121.30249999999999</v>
      </c>
      <c r="F265">
        <v>648720</v>
      </c>
      <c r="G265">
        <v>4224775</v>
      </c>
      <c r="K265" t="s">
        <v>74</v>
      </c>
      <c r="L265" t="s">
        <v>46</v>
      </c>
      <c r="M265" t="s">
        <v>46</v>
      </c>
      <c r="N265" t="s">
        <v>46</v>
      </c>
      <c r="O265" t="s">
        <v>958</v>
      </c>
    </row>
    <row r="266" spans="1:15">
      <c r="A266" s="1" t="s">
        <v>959</v>
      </c>
      <c r="B266">
        <v>11446980</v>
      </c>
      <c r="C266" t="s">
        <v>960</v>
      </c>
      <c r="D266">
        <v>38.567219999999999</v>
      </c>
      <c r="E266">
        <v>-121.38722</v>
      </c>
      <c r="F266">
        <v>640504</v>
      </c>
      <c r="G266">
        <v>4269986</v>
      </c>
      <c r="K266" t="s">
        <v>74</v>
      </c>
      <c r="L266" t="s">
        <v>46</v>
      </c>
      <c r="M266" t="s">
        <v>46</v>
      </c>
      <c r="N266" t="s">
        <v>46</v>
      </c>
      <c r="O266" t="s">
        <v>961</v>
      </c>
    </row>
    <row r="267" spans="1:15">
      <c r="A267" s="1" t="s">
        <v>962</v>
      </c>
      <c r="B267">
        <v>11455385</v>
      </c>
      <c r="C267" t="s">
        <v>963</v>
      </c>
      <c r="D267">
        <v>38.193955559999999</v>
      </c>
      <c r="E267">
        <v>-121.65800280000001</v>
      </c>
      <c r="F267">
        <v>617515</v>
      </c>
      <c r="G267">
        <v>4228186</v>
      </c>
      <c r="K267" t="s">
        <v>74</v>
      </c>
      <c r="L267" t="s">
        <v>46</v>
      </c>
      <c r="M267" t="s">
        <v>46</v>
      </c>
      <c r="N267" t="s">
        <v>46</v>
      </c>
      <c r="O267" t="s">
        <v>964</v>
      </c>
    </row>
    <row r="268" spans="1:15">
      <c r="A268" s="1" t="s">
        <v>965</v>
      </c>
      <c r="B268" t="s">
        <v>966</v>
      </c>
      <c r="C268" t="s">
        <v>967</v>
      </c>
      <c r="D268">
        <v>38.065530000000003</v>
      </c>
      <c r="E268">
        <v>-122.04352</v>
      </c>
      <c r="F268">
        <v>583902.55000000005</v>
      </c>
      <c r="G268">
        <v>4213517.57</v>
      </c>
      <c r="J268" t="s">
        <v>968</v>
      </c>
      <c r="K268" t="s">
        <v>74</v>
      </c>
      <c r="N268" t="s">
        <v>46</v>
      </c>
    </row>
    <row r="269" spans="1:15">
      <c r="A269" s="1" t="s">
        <v>969</v>
      </c>
      <c r="B269" t="s">
        <v>970</v>
      </c>
      <c r="C269" t="s">
        <v>971</v>
      </c>
      <c r="D269">
        <v>38.055100000000003</v>
      </c>
      <c r="E269">
        <v>-121.95429</v>
      </c>
      <c r="F269">
        <v>591743.04</v>
      </c>
      <c r="G269">
        <v>4212444.6100000003</v>
      </c>
      <c r="J269" t="s">
        <v>972</v>
      </c>
      <c r="K269" t="s">
        <v>74</v>
      </c>
      <c r="N269" t="s">
        <v>46</v>
      </c>
    </row>
    <row r="270" spans="1:15">
      <c r="A270" s="1" t="s">
        <v>973</v>
      </c>
      <c r="B270">
        <v>11455498</v>
      </c>
      <c r="C270" t="s">
        <v>974</v>
      </c>
      <c r="D270">
        <v>38.065779999999997</v>
      </c>
      <c r="E270">
        <v>-121.83581</v>
      </c>
      <c r="F270">
        <v>602123.11</v>
      </c>
      <c r="G270">
        <v>4213753.24</v>
      </c>
      <c r="J270" t="s">
        <v>975</v>
      </c>
      <c r="K270" t="s">
        <v>74</v>
      </c>
      <c r="N270" t="s">
        <v>46</v>
      </c>
    </row>
    <row r="271" spans="1:15">
      <c r="A271" s="1" t="s">
        <v>976</v>
      </c>
      <c r="B271">
        <v>11455495</v>
      </c>
      <c r="C271" t="s">
        <v>977</v>
      </c>
      <c r="D271">
        <v>38.059829999999998</v>
      </c>
      <c r="E271">
        <v>-121.79989</v>
      </c>
      <c r="F271">
        <v>605282.66</v>
      </c>
      <c r="G271">
        <v>4213133.12</v>
      </c>
      <c r="J271" t="s">
        <v>357</v>
      </c>
      <c r="K271" t="s">
        <v>74</v>
      </c>
      <c r="N271" t="s">
        <v>46</v>
      </c>
    </row>
    <row r="272" spans="1:15">
      <c r="A272" s="1" t="s">
        <v>978</v>
      </c>
      <c r="B272">
        <v>11455485</v>
      </c>
      <c r="C272" t="s">
        <v>979</v>
      </c>
      <c r="D272">
        <v>38.077809999999999</v>
      </c>
      <c r="E272">
        <v>-121.76729</v>
      </c>
      <c r="F272">
        <v>608116.21</v>
      </c>
      <c r="G272">
        <v>4215165.6100000003</v>
      </c>
      <c r="J272" t="s">
        <v>980</v>
      </c>
      <c r="K272" t="s">
        <v>74</v>
      </c>
      <c r="N272" t="s">
        <v>46</v>
      </c>
    </row>
    <row r="273" spans="1:15">
      <c r="A273" s="1" t="s">
        <v>981</v>
      </c>
      <c r="B273" t="s">
        <v>636</v>
      </c>
      <c r="C273" t="s">
        <v>637</v>
      </c>
      <c r="D273">
        <v>38.803348</v>
      </c>
      <c r="E273">
        <v>-121.716391</v>
      </c>
      <c r="F273">
        <v>611458.99</v>
      </c>
      <c r="G273">
        <v>4295736.72</v>
      </c>
      <c r="I273" t="s">
        <v>636</v>
      </c>
      <c r="J273" t="s">
        <v>982</v>
      </c>
      <c r="K273" t="s">
        <v>60</v>
      </c>
      <c r="N273" t="s">
        <v>46</v>
      </c>
    </row>
    <row r="274" spans="1:15">
      <c r="A274" s="1" t="s">
        <v>983</v>
      </c>
      <c r="B274" t="s">
        <v>984</v>
      </c>
      <c r="C274" t="s">
        <v>985</v>
      </c>
      <c r="D274">
        <v>38.805210000000002</v>
      </c>
      <c r="E274">
        <v>-121.72372</v>
      </c>
      <c r="F274">
        <v>610819.68999999994</v>
      </c>
      <c r="G274">
        <v>4295934.45</v>
      </c>
      <c r="I274" t="s">
        <v>984</v>
      </c>
      <c r="K274" t="s">
        <v>60</v>
      </c>
      <c r="N274" t="s">
        <v>46</v>
      </c>
    </row>
    <row r="275" spans="1:15">
      <c r="A275" s="1" t="s">
        <v>986</v>
      </c>
      <c r="B275">
        <v>11390500</v>
      </c>
      <c r="C275" t="s">
        <v>987</v>
      </c>
      <c r="D275">
        <v>39.009900000000002</v>
      </c>
      <c r="E275">
        <v>-121.82469</v>
      </c>
      <c r="F275">
        <v>601759.47</v>
      </c>
      <c r="G275">
        <v>4318532.21</v>
      </c>
      <c r="J275" t="s">
        <v>988</v>
      </c>
      <c r="K275" t="s">
        <v>74</v>
      </c>
      <c r="N275" t="s">
        <v>46</v>
      </c>
    </row>
    <row r="276" spans="1:15">
      <c r="A276" s="1" t="s">
        <v>989</v>
      </c>
      <c r="B276" t="s">
        <v>990</v>
      </c>
      <c r="C276" t="s">
        <v>991</v>
      </c>
      <c r="D276">
        <v>38.608049999999999</v>
      </c>
      <c r="E276">
        <v>-121.55929999999999</v>
      </c>
      <c r="F276">
        <v>625441.04</v>
      </c>
      <c r="G276">
        <v>4274267.1500000004</v>
      </c>
      <c r="J276" t="s">
        <v>992</v>
      </c>
      <c r="K276" t="s">
        <v>60</v>
      </c>
      <c r="N276" t="s">
        <v>46</v>
      </c>
    </row>
    <row r="277" spans="1:15">
      <c r="A277" s="1" t="s">
        <v>993</v>
      </c>
      <c r="B277">
        <v>11426000</v>
      </c>
      <c r="C277" t="s">
        <v>994</v>
      </c>
      <c r="D277">
        <v>38.440277000000002</v>
      </c>
      <c r="E277">
        <v>-121.554166</v>
      </c>
      <c r="F277">
        <v>626181</v>
      </c>
      <c r="G277">
        <v>4255656</v>
      </c>
      <c r="J277" t="s">
        <v>995</v>
      </c>
      <c r="K277" t="s">
        <v>74</v>
      </c>
      <c r="N277" t="s">
        <v>46</v>
      </c>
      <c r="O277" t="s">
        <v>996</v>
      </c>
    </row>
    <row r="278" spans="1:15">
      <c r="A278" s="1"/>
    </row>
    <row r="279" spans="1:15">
      <c r="A279" s="1"/>
    </row>
    <row r="280" spans="1:15">
      <c r="A280" s="1"/>
    </row>
    <row r="281" spans="1:15">
      <c r="A281" s="1"/>
    </row>
    <row r="282" spans="1:15">
      <c r="A28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5F91B-84A2-40BF-BC28-6839ECC830F2}">
  <dimension ref="A1:C37"/>
  <sheetViews>
    <sheetView workbookViewId="0">
      <selection activeCell="A8" sqref="A8"/>
    </sheetView>
  </sheetViews>
  <sheetFormatPr defaultRowHeight="15"/>
  <cols>
    <col min="1" max="1" width="27.42578125" bestFit="1" customWidth="1"/>
    <col min="2" max="2" width="10.5703125" bestFit="1" customWidth="1"/>
  </cols>
  <sheetData>
    <row r="1" spans="1:3">
      <c r="A1" t="s">
        <v>39</v>
      </c>
    </row>
    <row r="2" spans="1:3">
      <c r="A2" t="s">
        <v>38</v>
      </c>
    </row>
    <row r="3" spans="1:3">
      <c r="A3" t="s">
        <v>37</v>
      </c>
    </row>
    <row r="4" spans="1:3">
      <c r="A4" t="s">
        <v>36</v>
      </c>
    </row>
    <row r="5" spans="1:3">
      <c r="A5" t="s">
        <v>35</v>
      </c>
    </row>
    <row r="6" spans="1:3">
      <c r="A6" t="s">
        <v>34</v>
      </c>
    </row>
    <row r="7" spans="1:3">
      <c r="A7" t="s">
        <v>1230</v>
      </c>
    </row>
    <row r="8" spans="1:3">
      <c r="A8">
        <v>647500.80000000005</v>
      </c>
      <c r="B8">
        <v>4192114.6</v>
      </c>
      <c r="C8" t="s">
        <v>5</v>
      </c>
    </row>
    <row r="9" spans="1:3">
      <c r="A9">
        <v>620980</v>
      </c>
      <c r="B9">
        <v>4210523</v>
      </c>
      <c r="C9" t="s">
        <v>6</v>
      </c>
    </row>
    <row r="10" spans="1:3">
      <c r="A10">
        <v>626952</v>
      </c>
      <c r="B10">
        <v>4187911.6</v>
      </c>
      <c r="C10" t="s">
        <v>7</v>
      </c>
    </row>
    <row r="11" spans="1:3">
      <c r="A11">
        <v>600858.69999999995</v>
      </c>
      <c r="B11">
        <v>4214644.0999999996</v>
      </c>
      <c r="C11" t="s">
        <v>8</v>
      </c>
    </row>
    <row r="12" spans="1:3">
      <c r="A12">
        <v>610598.80000000005</v>
      </c>
      <c r="B12">
        <v>4215917.5999999996</v>
      </c>
      <c r="C12" t="s">
        <v>9</v>
      </c>
    </row>
    <row r="13" spans="1:3">
      <c r="A13">
        <v>624614.6</v>
      </c>
      <c r="B13">
        <v>4207543.5</v>
      </c>
      <c r="C13" t="s">
        <v>10</v>
      </c>
    </row>
    <row r="14" spans="1:3">
      <c r="A14">
        <v>615024.30000000005</v>
      </c>
      <c r="B14">
        <v>4212414.2</v>
      </c>
      <c r="C14" t="s">
        <v>11</v>
      </c>
    </row>
    <row r="15" spans="1:3">
      <c r="A15">
        <v>594757.5</v>
      </c>
      <c r="B15">
        <v>4211123.3</v>
      </c>
      <c r="C15" t="s">
        <v>12</v>
      </c>
    </row>
    <row r="16" spans="1:3">
      <c r="A16">
        <v>636491.6</v>
      </c>
      <c r="B16">
        <v>4185281.5</v>
      </c>
      <c r="C16" t="s">
        <v>4</v>
      </c>
    </row>
    <row r="17" spans="1:3">
      <c r="A17">
        <v>585550.4</v>
      </c>
      <c r="B17">
        <v>4212803.2</v>
      </c>
      <c r="C17" t="s">
        <v>13</v>
      </c>
    </row>
    <row r="18" spans="1:3">
      <c r="A18">
        <v>643018.6</v>
      </c>
      <c r="B18">
        <v>4187320.1</v>
      </c>
      <c r="C18" t="s">
        <v>14</v>
      </c>
    </row>
    <row r="19" spans="1:3">
      <c r="A19">
        <v>629291.6</v>
      </c>
      <c r="B19">
        <v>4192502.2</v>
      </c>
      <c r="C19" t="s">
        <v>15</v>
      </c>
    </row>
    <row r="20" spans="1:3">
      <c r="A20">
        <v>626882.69999999995</v>
      </c>
      <c r="B20">
        <v>4186454</v>
      </c>
      <c r="C20" t="s">
        <v>16</v>
      </c>
    </row>
    <row r="21" spans="1:3">
      <c r="A21">
        <v>625406.5</v>
      </c>
      <c r="B21">
        <v>4203423.5999999996</v>
      </c>
      <c r="C21" t="s">
        <v>17</v>
      </c>
    </row>
    <row r="22" spans="1:3">
      <c r="A22">
        <v>605228</v>
      </c>
      <c r="B22">
        <v>4237166.9000000004</v>
      </c>
      <c r="C22" t="s">
        <v>19</v>
      </c>
    </row>
    <row r="23" spans="1:3">
      <c r="A23">
        <v>613974.4</v>
      </c>
      <c r="B23">
        <v>4218374.0999999996</v>
      </c>
      <c r="C23" t="s">
        <v>20</v>
      </c>
    </row>
    <row r="24" spans="1:3">
      <c r="A24">
        <v>630666.9</v>
      </c>
      <c r="B24">
        <v>4231648.0999999996</v>
      </c>
      <c r="C24" t="s">
        <v>21</v>
      </c>
    </row>
    <row r="25" spans="1:3">
      <c r="A25">
        <v>631586.4</v>
      </c>
      <c r="B25">
        <v>4219845</v>
      </c>
      <c r="C25" t="s">
        <v>22</v>
      </c>
    </row>
    <row r="26" spans="1:3">
      <c r="A26">
        <v>615105</v>
      </c>
      <c r="B26">
        <v>4224350</v>
      </c>
      <c r="C26" t="s">
        <v>23</v>
      </c>
    </row>
    <row r="27" spans="1:3">
      <c r="A27">
        <v>629727.30000000005</v>
      </c>
      <c r="B27">
        <v>4233179.3</v>
      </c>
      <c r="C27" t="s">
        <v>24</v>
      </c>
    </row>
    <row r="28" spans="1:3">
      <c r="A28">
        <v>597451.6</v>
      </c>
      <c r="B28">
        <v>4219938</v>
      </c>
      <c r="C28" t="s">
        <v>25</v>
      </c>
    </row>
    <row r="29" spans="1:3">
      <c r="A29">
        <v>590134.69999999995</v>
      </c>
      <c r="B29">
        <v>4227040.0999999996</v>
      </c>
      <c r="C29" t="s">
        <v>26</v>
      </c>
    </row>
    <row r="30" spans="1:3">
      <c r="A30">
        <v>583348</v>
      </c>
      <c r="B30">
        <v>4226330</v>
      </c>
      <c r="C30" t="s">
        <v>27</v>
      </c>
    </row>
    <row r="31" spans="1:3">
      <c r="A31">
        <v>580303.5</v>
      </c>
      <c r="B31">
        <v>4226742.3</v>
      </c>
      <c r="C31" t="s">
        <v>28</v>
      </c>
    </row>
    <row r="32" spans="1:3">
      <c r="A32">
        <v>577650.9</v>
      </c>
      <c r="B32">
        <v>4223639</v>
      </c>
      <c r="C32" t="s">
        <v>29</v>
      </c>
    </row>
    <row r="33" spans="1:3">
      <c r="A33">
        <v>579253</v>
      </c>
      <c r="B33">
        <v>4219416</v>
      </c>
      <c r="C33" t="s">
        <v>30</v>
      </c>
    </row>
    <row r="34" spans="1:3">
      <c r="A34">
        <v>625718.9</v>
      </c>
      <c r="B34">
        <v>4194688.9000000004</v>
      </c>
      <c r="C34" t="s">
        <v>31</v>
      </c>
    </row>
    <row r="35" spans="1:3">
      <c r="A35">
        <v>619885.19999999995</v>
      </c>
      <c r="B35">
        <v>4204031</v>
      </c>
      <c r="C35" t="s">
        <v>32</v>
      </c>
    </row>
    <row r="36" spans="1:3">
      <c r="A36">
        <v>605075.1</v>
      </c>
      <c r="B36">
        <v>4208474.7</v>
      </c>
      <c r="C36" t="s">
        <v>33</v>
      </c>
    </row>
    <row r="37" spans="1:3">
      <c r="A37" s="5">
        <v>625540.69790319295</v>
      </c>
      <c r="B37" s="5">
        <v>4217496.6974325599</v>
      </c>
      <c r="C37"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F9D2-F1C6-4A38-B010-20928EC7629C}">
  <dimension ref="A1:C12"/>
  <sheetViews>
    <sheetView workbookViewId="0">
      <selection activeCell="R31" sqref="R31"/>
    </sheetView>
  </sheetViews>
  <sheetFormatPr defaultRowHeight="15"/>
  <sheetData>
    <row r="1" spans="1:3">
      <c r="A1" t="s">
        <v>39</v>
      </c>
    </row>
    <row r="2" spans="1:3">
      <c r="A2" t="s">
        <v>38</v>
      </c>
    </row>
    <row r="3" spans="1:3">
      <c r="A3" t="s">
        <v>37</v>
      </c>
    </row>
    <row r="4" spans="1:3">
      <c r="A4" t="s">
        <v>36</v>
      </c>
    </row>
    <row r="5" spans="1:3">
      <c r="A5" t="s">
        <v>35</v>
      </c>
    </row>
    <row r="6" spans="1:3">
      <c r="A6" t="s">
        <v>34</v>
      </c>
    </row>
    <row r="7" spans="1:3">
      <c r="A7" t="s">
        <v>40</v>
      </c>
    </row>
    <row r="8" spans="1:3">
      <c r="A8">
        <v>628727.80000000005</v>
      </c>
      <c r="B8">
        <v>4189748.3</v>
      </c>
      <c r="C8" t="s">
        <v>0</v>
      </c>
    </row>
    <row r="9" spans="1:3">
      <c r="A9">
        <v>638631.80000000005</v>
      </c>
      <c r="B9">
        <v>4186457.6</v>
      </c>
      <c r="C9" t="s">
        <v>1</v>
      </c>
    </row>
    <row r="10" spans="1:3">
      <c r="A10">
        <v>642165.80000000005</v>
      </c>
      <c r="B10">
        <v>4193399.5</v>
      </c>
      <c r="C10" t="s">
        <v>2</v>
      </c>
    </row>
    <row r="11" spans="1:3">
      <c r="A11">
        <v>628312.5</v>
      </c>
      <c r="B11">
        <v>4185763.1</v>
      </c>
      <c r="C11" t="s">
        <v>3</v>
      </c>
    </row>
    <row r="12" spans="1:3">
      <c r="A12">
        <v>636491.6</v>
      </c>
      <c r="B12">
        <v>4185281.5</v>
      </c>
      <c r="C1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3EE1-281B-4D3A-90EC-D5080F093F29}">
  <dimension ref="A1:G4"/>
  <sheetViews>
    <sheetView workbookViewId="0"/>
  </sheetViews>
  <sheetFormatPr defaultRowHeight="15"/>
  <sheetData>
    <row r="1" spans="1:7">
      <c r="A1" t="s">
        <v>1075</v>
      </c>
      <c r="B1">
        <v>4</v>
      </c>
      <c r="C1">
        <v>13621</v>
      </c>
      <c r="D1" t="s">
        <v>53</v>
      </c>
      <c r="E1" t="s">
        <v>999</v>
      </c>
      <c r="F1" t="s">
        <v>1000</v>
      </c>
      <c r="G1" t="s">
        <v>1058</v>
      </c>
    </row>
    <row r="2" spans="1:7">
      <c r="A2" t="s">
        <v>1076</v>
      </c>
      <c r="B2">
        <v>195</v>
      </c>
      <c r="C2">
        <v>0</v>
      </c>
      <c r="D2" t="s">
        <v>53</v>
      </c>
      <c r="E2" t="s">
        <v>999</v>
      </c>
      <c r="F2" t="s">
        <v>1000</v>
      </c>
      <c r="G2" t="s">
        <v>1058</v>
      </c>
    </row>
    <row r="3" spans="1:7">
      <c r="A3" t="s">
        <v>1077</v>
      </c>
      <c r="B3">
        <v>195</v>
      </c>
      <c r="C3">
        <v>10</v>
      </c>
      <c r="D3" t="s">
        <v>53</v>
      </c>
      <c r="E3" t="s">
        <v>999</v>
      </c>
      <c r="F3" t="s">
        <v>1000</v>
      </c>
      <c r="G3" t="s">
        <v>1058</v>
      </c>
    </row>
    <row r="4" spans="1:7">
      <c r="A4" t="s">
        <v>1078</v>
      </c>
      <c r="B4">
        <v>196</v>
      </c>
      <c r="C4">
        <v>0</v>
      </c>
      <c r="D4" t="s">
        <v>53</v>
      </c>
      <c r="E4" t="s">
        <v>999</v>
      </c>
      <c r="F4" t="s">
        <v>1000</v>
      </c>
      <c r="G4" t="s">
        <v>1058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5FEE0-D8EF-498B-A969-1D2036485B84}">
  <dimension ref="A1:C20"/>
  <sheetViews>
    <sheetView workbookViewId="0"/>
  </sheetViews>
  <sheetFormatPr defaultRowHeight="15"/>
  <sheetData>
    <row r="1" spans="1:3">
      <c r="A1">
        <f>VLOOKUP($C1,station_dbase!$A$2:$G$297,6,)</f>
        <v>590134.69999999995</v>
      </c>
      <c r="B1">
        <f>VLOOKUP($C1,station_dbase!$A$2:$G$297,7,)</f>
        <v>4227040.0999999996</v>
      </c>
      <c r="C1" t="s">
        <v>26</v>
      </c>
    </row>
    <row r="2" spans="1:3">
      <c r="A2">
        <f>VLOOKUP($C2,station_dbase!$A$2:$G$297,6,)</f>
        <v>625718.9</v>
      </c>
      <c r="B2">
        <f>VLOOKUP($C2,station_dbase!$A$2:$G$297,7,)</f>
        <v>4194688.9000000004</v>
      </c>
      <c r="C2" t="s">
        <v>31</v>
      </c>
    </row>
    <row r="3" spans="1:3">
      <c r="A3">
        <f>VLOOKUP($C3,station_dbase!$A$2:$G$297,6,)</f>
        <v>615196.30000000005</v>
      </c>
      <c r="B3">
        <f>VLOOKUP($C3,station_dbase!$A$2:$G$297,7,)</f>
        <v>4218095.3</v>
      </c>
      <c r="C3" t="s">
        <v>441</v>
      </c>
    </row>
    <row r="4" spans="1:3">
      <c r="A4">
        <f>VLOOKUP($C4,station_dbase!$A$2:$G$297,6,)</f>
        <v>636491.6</v>
      </c>
      <c r="B4">
        <f>VLOOKUP($C4,station_dbase!$A$2:$G$297,7,)</f>
        <v>4185281.5</v>
      </c>
      <c r="C4" t="s">
        <v>4</v>
      </c>
    </row>
    <row r="5" spans="1:3">
      <c r="A5">
        <f>VLOOKUP($C5,station_dbase!$A$2:$G$297,6,)</f>
        <v>647096.19999999995</v>
      </c>
      <c r="B5">
        <f>VLOOKUP($C5,station_dbase!$A$2:$G$297,7,)</f>
        <v>4185827.7</v>
      </c>
      <c r="C5" t="s">
        <v>168</v>
      </c>
    </row>
    <row r="6" spans="1:3">
      <c r="A6">
        <f>VLOOKUP($C6,station_dbase!$A$2:$G$297,6,)</f>
        <v>630762.5</v>
      </c>
      <c r="B6">
        <f>VLOOKUP($C6,station_dbase!$A$2:$G$297,7,)</f>
        <v>4257477</v>
      </c>
      <c r="C6" t="s">
        <v>448</v>
      </c>
    </row>
    <row r="7" spans="1:3">
      <c r="A7">
        <f>VLOOKUP($C7,station_dbase!$A$2:$G$297,6,)</f>
        <v>616676.6</v>
      </c>
      <c r="B7">
        <f>VLOOKUP($C7,station_dbase!$A$2:$G$297,7,)</f>
        <v>4208098.2</v>
      </c>
      <c r="C7" t="s">
        <v>413</v>
      </c>
    </row>
    <row r="8" spans="1:3">
      <c r="A8">
        <f>VLOOKUP($C8,station_dbase!$A$2:$G$297,6,)</f>
        <v>636454.1</v>
      </c>
      <c r="B8">
        <f>VLOOKUP($C8,station_dbase!$A$2:$G$297,7,)</f>
        <v>4186988.1</v>
      </c>
      <c r="C8" t="s">
        <v>104</v>
      </c>
    </row>
    <row r="9" spans="1:3">
      <c r="A9">
        <f>VLOOKUP($C9,station_dbase!$A$2:$G$297,6,)</f>
        <v>628312.5</v>
      </c>
      <c r="B9">
        <f>VLOOKUP($C9,station_dbase!$A$2:$G$297,7,)</f>
        <v>4185763.1</v>
      </c>
      <c r="C9" t="s">
        <v>3</v>
      </c>
    </row>
    <row r="10" spans="1:3">
      <c r="A10">
        <f>VLOOKUP($C10,station_dbase!$A$2:$G$297,6,)</f>
        <v>649126.1</v>
      </c>
      <c r="B10">
        <f>VLOOKUP($C10,station_dbase!$A$2:$G$297,7,)</f>
        <v>4183436.8</v>
      </c>
      <c r="C10" t="s">
        <v>146</v>
      </c>
    </row>
    <row r="11" spans="1:3">
      <c r="A11">
        <f>VLOOKUP($C11,station_dbase!$A$2:$G$297,6,)</f>
        <v>575432.5</v>
      </c>
      <c r="B11">
        <f>VLOOKUP($C11,station_dbase!$A$2:$G$297,7,)</f>
        <v>4209227.7</v>
      </c>
      <c r="C11" t="s">
        <v>246</v>
      </c>
    </row>
    <row r="12" spans="1:3">
      <c r="A12">
        <f>VLOOKUP($C12,station_dbase!$A$2:$G$297,6,)</f>
        <v>646735.19999999995</v>
      </c>
      <c r="B12">
        <f>VLOOKUP($C12,station_dbase!$A$2:$G$297,7,)</f>
        <v>4199969.7</v>
      </c>
      <c r="C12" t="s">
        <v>377</v>
      </c>
    </row>
    <row r="13" spans="1:3">
      <c r="A13">
        <f>VLOOKUP($C13,station_dbase!$A$2:$G$297,6,)</f>
        <v>625222.5</v>
      </c>
      <c r="B13">
        <f>VLOOKUP($C13,station_dbase!$A$2:$G$297,7,)</f>
        <v>4203213.9000000004</v>
      </c>
      <c r="C13" t="s">
        <v>406</v>
      </c>
    </row>
    <row r="14" spans="1:3">
      <c r="A14">
        <f>VLOOKUP($C14,station_dbase!$A$2:$G$297,6,)</f>
        <v>629664.19999999995</v>
      </c>
      <c r="B14">
        <f>VLOOKUP($C14,station_dbase!$A$2:$G$297,7,)</f>
        <v>4235427.0999999996</v>
      </c>
      <c r="C14" t="s">
        <v>458</v>
      </c>
    </row>
    <row r="15" spans="1:3">
      <c r="A15">
        <f>VLOOKUP($C15,station_dbase!$A$2:$G$297,6,)</f>
        <v>615024.30000000005</v>
      </c>
      <c r="B15">
        <f>VLOOKUP($C15,station_dbase!$A$2:$G$297,7,)</f>
        <v>4212414.2</v>
      </c>
      <c r="C15" t="s">
        <v>11</v>
      </c>
    </row>
    <row r="16" spans="1:3">
      <c r="A16">
        <f>VLOOKUP($C16,station_dbase!$A$2:$G$297,6,)</f>
        <v>643575.19999999995</v>
      </c>
      <c r="B16">
        <f>VLOOKUP($C16,station_dbase!$A$2:$G$297,7,)</f>
        <v>4202944.9000000004</v>
      </c>
      <c r="C16" t="s">
        <v>299</v>
      </c>
    </row>
    <row r="17" spans="1:3">
      <c r="A17">
        <f>VLOOKUP($C17,station_dbase!$A$2:$G$297,6,)</f>
        <v>629727.30000000005</v>
      </c>
      <c r="B17">
        <f>VLOOKUP($C17,station_dbase!$A$2:$G$297,7,)</f>
        <v>4233179.3</v>
      </c>
      <c r="C17" t="s">
        <v>24</v>
      </c>
    </row>
    <row r="18" spans="1:3">
      <c r="A18">
        <f>VLOOKUP($C18,station_dbase!$A$2:$G$297,6,)</f>
        <v>597451.6</v>
      </c>
      <c r="B18">
        <f>VLOOKUP($C18,station_dbase!$A$2:$G$297,7,)</f>
        <v>4219938</v>
      </c>
      <c r="C18" t="s">
        <v>25</v>
      </c>
    </row>
    <row r="19" spans="1:3">
      <c r="A19">
        <f>VLOOKUP($C19,station_dbase!$A$2:$G$297,6,)</f>
        <v>605075.1</v>
      </c>
      <c r="B19">
        <f>VLOOKUP($C19,station_dbase!$A$2:$G$297,7,)</f>
        <v>4208474.7</v>
      </c>
      <c r="C19" t="s">
        <v>33</v>
      </c>
    </row>
    <row r="20" spans="1:3">
      <c r="A20">
        <f>VLOOKUP($C20,station_dbase!$A$2:$G$297,6,)</f>
        <v>614797.6</v>
      </c>
      <c r="B20">
        <f>VLOOKUP($C20,station_dbase!$A$2:$G$297,7,)</f>
        <v>4223035.8</v>
      </c>
      <c r="C20" t="s">
        <v>484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0401-3305-4EAB-8527-B633BAB18B15}">
  <dimension ref="A1:C17"/>
  <sheetViews>
    <sheetView workbookViewId="0"/>
  </sheetViews>
  <sheetFormatPr defaultRowHeight="15"/>
  <sheetData>
    <row r="1" spans="1:3">
      <c r="A1">
        <f>VLOOKUP($C1,station_dbase!$A$2:$G$297,6,)</f>
        <v>647500.80000000005</v>
      </c>
      <c r="B1">
        <f>VLOOKUP($C1,station_dbase!$A$2:$G$297,7,)</f>
        <v>4192114.6</v>
      </c>
      <c r="C1" t="s">
        <v>5</v>
      </c>
    </row>
    <row r="2" spans="1:3">
      <c r="A2">
        <f>VLOOKUP($C2,station_dbase!$A$2:$G$297,6,)</f>
        <v>638631.80000000005</v>
      </c>
      <c r="B2">
        <f>VLOOKUP($C2,station_dbase!$A$2:$G$297,7,)</f>
        <v>4186457.6</v>
      </c>
      <c r="C2" t="s">
        <v>1</v>
      </c>
    </row>
    <row r="3" spans="1:3">
      <c r="A3">
        <f>VLOOKUP($C3,station_dbase!$A$2:$G$297,6,)</f>
        <v>636598.9</v>
      </c>
      <c r="B3">
        <f>VLOOKUP($C3,station_dbase!$A$2:$G$297,7,)</f>
        <v>4186932.5</v>
      </c>
      <c r="C3" t="s">
        <v>1079</v>
      </c>
    </row>
    <row r="4" spans="1:3">
      <c r="A4">
        <f>VLOOKUP($C4,station_dbase!$A$2:$G$297,6,)</f>
        <v>627753</v>
      </c>
      <c r="B4">
        <f>VLOOKUP($C4,station_dbase!$A$2:$G$297,7,)</f>
        <v>4186838.8</v>
      </c>
      <c r="C4" t="s">
        <v>1080</v>
      </c>
    </row>
    <row r="5" spans="1:3">
      <c r="A5">
        <f>VLOOKUP($C5,station_dbase!$A$2:$G$297,6,)</f>
        <v>594757.5</v>
      </c>
      <c r="B5">
        <f>VLOOKUP($C5,station_dbase!$A$2:$G$297,7,)</f>
        <v>4211123.3</v>
      </c>
      <c r="C5" t="s">
        <v>12</v>
      </c>
    </row>
    <row r="6" spans="1:3">
      <c r="A6">
        <f>VLOOKUP($C6,station_dbase!$A$2:$G$297,6,)</f>
        <v>628839.5</v>
      </c>
      <c r="B6">
        <f>VLOOKUP($C6,station_dbase!$A$2:$G$297,7,)</f>
        <v>4200455</v>
      </c>
      <c r="C6" t="s">
        <v>388</v>
      </c>
    </row>
    <row r="7" spans="1:3">
      <c r="A7">
        <f>VLOOKUP($C7,station_dbase!$A$2:$G$297,6,)</f>
        <v>642184.4</v>
      </c>
      <c r="B7">
        <f>VLOOKUP($C7,station_dbase!$A$2:$G$297,7,)</f>
        <v>4193313.5</v>
      </c>
      <c r="C7" t="s">
        <v>673</v>
      </c>
    </row>
    <row r="8" spans="1:3">
      <c r="A8">
        <f>VLOOKUP($C8,station_dbase!$A$2:$G$297,6,)</f>
        <v>642289.30000000005</v>
      </c>
      <c r="B8">
        <f>VLOOKUP($C8,station_dbase!$A$2:$G$297,7,)</f>
        <v>4188756.4</v>
      </c>
      <c r="C8" t="s">
        <v>1082</v>
      </c>
    </row>
    <row r="9" spans="1:3">
      <c r="A9">
        <f>VLOOKUP($C9,station_dbase!$A$2:$G$297,6,)</f>
        <v>635780.80000000005</v>
      </c>
      <c r="B9">
        <f>VLOOKUP($C9,station_dbase!$A$2:$G$297,7,)</f>
        <v>4193802</v>
      </c>
      <c r="C9" t="s">
        <v>151</v>
      </c>
    </row>
    <row r="10" spans="1:3">
      <c r="A10">
        <f>VLOOKUP($C10,station_dbase!$A$2:$G$297,6,)</f>
        <v>632905.69999999995</v>
      </c>
      <c r="B10">
        <f>VLOOKUP($C10,station_dbase!$A$2:$G$297,7,)</f>
        <v>4194776.5999999996</v>
      </c>
      <c r="C10" t="s">
        <v>563</v>
      </c>
    </row>
    <row r="11" spans="1:3">
      <c r="A11">
        <f>VLOOKUP($C11,station_dbase!$A$2:$G$297,6,)</f>
        <v>627898.6</v>
      </c>
      <c r="B11">
        <f>VLOOKUP($C11,station_dbase!$A$2:$G$297,7,)</f>
        <v>4185906.3</v>
      </c>
      <c r="C11" t="s">
        <v>159</v>
      </c>
    </row>
    <row r="12" spans="1:3">
      <c r="A12">
        <f>VLOOKUP($C12,station_dbase!$A$2:$G$297,6,)</f>
        <v>639778</v>
      </c>
      <c r="B12">
        <f>VLOOKUP($C12,station_dbase!$A$2:$G$297,7,)</f>
        <v>4185041</v>
      </c>
      <c r="C12" t="s">
        <v>876</v>
      </c>
    </row>
    <row r="13" spans="1:3">
      <c r="A13">
        <f>VLOOKUP($C13,station_dbase!$A$2:$G$297,6,)</f>
        <v>643229</v>
      </c>
      <c r="B13">
        <f>VLOOKUP($C13,station_dbase!$A$2:$G$297,7,)</f>
        <v>4184985</v>
      </c>
      <c r="C13" t="s">
        <v>1018</v>
      </c>
    </row>
    <row r="14" spans="1:3">
      <c r="A14">
        <f>VLOOKUP($C14,station_dbase!$A$2:$G$297,6,)</f>
        <v>647576.1</v>
      </c>
      <c r="B14">
        <f>VLOOKUP($C14,station_dbase!$A$2:$G$297,7,)</f>
        <v>4186166.1</v>
      </c>
      <c r="C14" t="s">
        <v>292</v>
      </c>
    </row>
    <row r="15" spans="1:3">
      <c r="A15">
        <f>VLOOKUP($C15,station_dbase!$A$2:$G$297,6,)</f>
        <v>639228.5</v>
      </c>
      <c r="B15">
        <f>VLOOKUP($C15,station_dbase!$A$2:$G$297,7,)</f>
        <v>4183752.9</v>
      </c>
      <c r="C15" t="s">
        <v>208</v>
      </c>
    </row>
    <row r="16" spans="1:3">
      <c r="A16">
        <f>VLOOKUP($C16,station_dbase!$A$2:$G$297,6,)</f>
        <v>639228.5</v>
      </c>
      <c r="B16">
        <f>VLOOKUP($C16,station_dbase!$A$2:$G$297,7,)</f>
        <v>4183752.9</v>
      </c>
      <c r="C16" t="s">
        <v>199</v>
      </c>
    </row>
    <row r="17" spans="1:3">
      <c r="A17">
        <f>VLOOKUP($C17,station_dbase!$A$2:$G$297,6,)</f>
        <v>645200.19999999995</v>
      </c>
      <c r="B17">
        <f>VLOOKUP($C17,station_dbase!$A$2:$G$297,7,)</f>
        <v>4181269.9</v>
      </c>
      <c r="C17" t="s">
        <v>204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3F39-E085-45D0-95F6-D8762BB8B86B}">
  <dimension ref="A1:I132"/>
  <sheetViews>
    <sheetView workbookViewId="0"/>
  </sheetViews>
  <sheetFormatPr defaultRowHeight="15"/>
  <cols>
    <col min="3" max="3" width="12.140625" bestFit="1" customWidth="1"/>
  </cols>
  <sheetData>
    <row r="1" spans="1:9">
      <c r="A1">
        <f>VLOOKUP($C1,station_dbase!$A$2:$G$297,6,)</f>
        <v>624614.6</v>
      </c>
      <c r="B1">
        <f>VLOOKUP($C1,station_dbase!$A$2:$G$297,7,)</f>
        <v>4207543.5</v>
      </c>
      <c r="C1" t="s">
        <v>10</v>
      </c>
      <c r="D1">
        <v>117</v>
      </c>
      <c r="E1">
        <v>293</v>
      </c>
      <c r="F1" t="s">
        <v>998</v>
      </c>
      <c r="G1" t="s">
        <v>999</v>
      </c>
      <c r="H1" t="s">
        <v>1000</v>
      </c>
      <c r="I1" t="s">
        <v>1001</v>
      </c>
    </row>
    <row r="2" spans="1:9">
      <c r="A2">
        <f>VLOOKUP($C2,station_dbase!$A$2:$G$297,6,)</f>
        <v>629664.19999999995</v>
      </c>
      <c r="B2">
        <f>VLOOKUP($C2,station_dbase!$A$2:$G$297,7,)</f>
        <v>4235427.0999999996</v>
      </c>
      <c r="C2" t="s">
        <v>458</v>
      </c>
      <c r="D2">
        <v>421</v>
      </c>
      <c r="E2">
        <v>8657</v>
      </c>
      <c r="F2" t="s">
        <v>998</v>
      </c>
      <c r="G2" t="s">
        <v>999</v>
      </c>
      <c r="H2" t="s">
        <v>1000</v>
      </c>
      <c r="I2" t="s">
        <v>1001</v>
      </c>
    </row>
    <row r="3" spans="1:9">
      <c r="A3">
        <f>VLOOKUP($C3,station_dbase!$A$2:$G$297,6,)</f>
        <v>616676.6</v>
      </c>
      <c r="B3">
        <f>VLOOKUP($C3,station_dbase!$A$2:$G$297,7,)</f>
        <v>4208098.2</v>
      </c>
      <c r="C3" t="s">
        <v>413</v>
      </c>
      <c r="D3">
        <v>274</v>
      </c>
      <c r="E3">
        <v>8331</v>
      </c>
      <c r="F3" t="s">
        <v>998</v>
      </c>
      <c r="G3" t="s">
        <v>999</v>
      </c>
      <c r="H3" t="s">
        <v>1000</v>
      </c>
      <c r="I3" t="s">
        <v>1001</v>
      </c>
    </row>
    <row r="4" spans="1:9">
      <c r="A4">
        <f>VLOOKUP($C4,station_dbase!$A$2:$G$297,6,)</f>
        <v>646735.19999999995</v>
      </c>
      <c r="B4">
        <f>VLOOKUP($C4,station_dbase!$A$2:$G$297,7,)</f>
        <v>4199969.7</v>
      </c>
      <c r="C4" t="s">
        <v>377</v>
      </c>
      <c r="D4">
        <v>14</v>
      </c>
      <c r="E4">
        <v>3070</v>
      </c>
      <c r="F4" t="s">
        <v>998</v>
      </c>
      <c r="G4" t="s">
        <v>999</v>
      </c>
      <c r="H4" t="s">
        <v>1000</v>
      </c>
      <c r="I4" t="s">
        <v>1001</v>
      </c>
    </row>
    <row r="5" spans="1:9">
      <c r="A5">
        <f>VLOOKUP($C5,station_dbase!$A$2:$G$297,6,)</f>
        <v>625406.5</v>
      </c>
      <c r="B5">
        <f>VLOOKUP($C5,station_dbase!$A$2:$G$297,7,)</f>
        <v>4203423.5999999996</v>
      </c>
      <c r="C5" t="s">
        <v>17</v>
      </c>
      <c r="D5">
        <v>106</v>
      </c>
      <c r="E5">
        <v>1487</v>
      </c>
      <c r="F5" t="s">
        <v>998</v>
      </c>
      <c r="G5" t="s">
        <v>999</v>
      </c>
      <c r="H5" t="s">
        <v>1000</v>
      </c>
      <c r="I5" t="s">
        <v>1001</v>
      </c>
    </row>
    <row r="6" spans="1:9">
      <c r="A6">
        <f>VLOOKUP($C6,station_dbase!$A$2:$G$297,6,)</f>
        <v>623426.6</v>
      </c>
      <c r="B6">
        <f>VLOOKUP($C6,station_dbase!$A$2:$G$297,7,)</f>
        <v>4202761.2</v>
      </c>
      <c r="C6" t="s">
        <v>1087</v>
      </c>
      <c r="D6">
        <v>243</v>
      </c>
      <c r="E6">
        <v>2411</v>
      </c>
      <c r="F6" t="s">
        <v>998</v>
      </c>
      <c r="G6" t="s">
        <v>999</v>
      </c>
      <c r="H6" t="s">
        <v>1000</v>
      </c>
      <c r="I6" t="s">
        <v>1001</v>
      </c>
    </row>
    <row r="7" spans="1:9">
      <c r="A7">
        <f>VLOOKUP($C7,station_dbase!$A$2:$G$297,6,)</f>
        <v>615024.30000000005</v>
      </c>
      <c r="B7">
        <f>VLOOKUP($C7,station_dbase!$A$2:$G$297,7,)</f>
        <v>4212414.2</v>
      </c>
      <c r="C7" t="s">
        <v>11</v>
      </c>
      <c r="D7">
        <v>83</v>
      </c>
      <c r="E7">
        <v>3579</v>
      </c>
      <c r="F7" t="s">
        <v>998</v>
      </c>
      <c r="G7" t="s">
        <v>999</v>
      </c>
      <c r="H7" t="s">
        <v>1000</v>
      </c>
      <c r="I7" t="s">
        <v>1001</v>
      </c>
    </row>
    <row r="8" spans="1:9">
      <c r="A8">
        <f>VLOOKUP($C8,station_dbase!$A$2:$G$297,6,)</f>
        <v>627213.4</v>
      </c>
      <c r="B8">
        <f>VLOOKUP($C8,station_dbase!$A$2:$G$297,7,)</f>
        <v>4213060.7</v>
      </c>
      <c r="C8" t="s">
        <v>176</v>
      </c>
      <c r="D8">
        <v>41</v>
      </c>
      <c r="E8">
        <v>5982</v>
      </c>
      <c r="F8" t="s">
        <v>998</v>
      </c>
      <c r="G8" t="s">
        <v>999</v>
      </c>
      <c r="H8" t="s">
        <v>1000</v>
      </c>
      <c r="I8" t="s">
        <v>1001</v>
      </c>
    </row>
    <row r="9" spans="1:9">
      <c r="A9">
        <f>VLOOKUP($C9,station_dbase!$A$2:$G$297,6,)</f>
        <v>600859.1</v>
      </c>
      <c r="B9">
        <f>VLOOKUP($C9,station_dbase!$A$2:$G$297,7,)</f>
        <v>4214643.5999999996</v>
      </c>
      <c r="C9" t="s">
        <v>232</v>
      </c>
      <c r="D9">
        <v>436</v>
      </c>
      <c r="E9">
        <v>3771</v>
      </c>
      <c r="F9" t="s">
        <v>998</v>
      </c>
      <c r="G9" t="s">
        <v>999</v>
      </c>
      <c r="H9" t="s">
        <v>1000</v>
      </c>
      <c r="I9" t="s">
        <v>1001</v>
      </c>
    </row>
    <row r="10" spans="1:9">
      <c r="A10">
        <f>VLOOKUP($C10,station_dbase!$A$2:$G$297,6,)</f>
        <v>619475.5</v>
      </c>
      <c r="B10">
        <f>VLOOKUP($C10,station_dbase!$A$2:$G$297,7,)</f>
        <v>4208005.7</v>
      </c>
      <c r="C10" t="s">
        <v>98</v>
      </c>
      <c r="D10">
        <v>273</v>
      </c>
      <c r="E10">
        <v>3468</v>
      </c>
      <c r="F10" t="s">
        <v>998</v>
      </c>
      <c r="G10" t="s">
        <v>999</v>
      </c>
      <c r="H10" t="s">
        <v>1000</v>
      </c>
      <c r="I10" t="s">
        <v>1001</v>
      </c>
    </row>
    <row r="11" spans="1:9">
      <c r="A11">
        <f>VLOOKUP($C11,station_dbase!$A$2:$G$297,6,)</f>
        <v>583348</v>
      </c>
      <c r="B11">
        <f>VLOOKUP($C11,station_dbase!$A$2:$G$297,7,)</f>
        <v>4226330</v>
      </c>
      <c r="C11" t="s">
        <v>27</v>
      </c>
      <c r="D11">
        <v>461</v>
      </c>
      <c r="E11">
        <v>10040</v>
      </c>
      <c r="F11" t="s">
        <v>998</v>
      </c>
      <c r="G11" t="s">
        <v>999</v>
      </c>
      <c r="H11" t="s">
        <v>1000</v>
      </c>
      <c r="I11" t="s">
        <v>1001</v>
      </c>
    </row>
    <row r="12" spans="1:9">
      <c r="A12">
        <f>VLOOKUP($C12,station_dbase!$A$2:$G$297,6,)</f>
        <v>579678</v>
      </c>
      <c r="B12">
        <f>VLOOKUP($C12,station_dbase!$A$2:$G$297,7,)</f>
        <v>4223160</v>
      </c>
      <c r="C12" t="s">
        <v>899</v>
      </c>
      <c r="D12">
        <v>474</v>
      </c>
      <c r="E12">
        <v>3796</v>
      </c>
      <c r="F12" t="s">
        <v>998</v>
      </c>
      <c r="G12" t="s">
        <v>999</v>
      </c>
      <c r="H12" t="s">
        <v>1000</v>
      </c>
      <c r="I12" t="s">
        <v>1001</v>
      </c>
    </row>
    <row r="13" spans="1:9">
      <c r="A13">
        <f>VLOOKUP($C13,station_dbase!$A$2:$G$297,6,)</f>
        <v>628084.5</v>
      </c>
      <c r="B13">
        <f>VLOOKUP($C13,station_dbase!$A$2:$G$297,7,)</f>
        <v>4186853.4</v>
      </c>
      <c r="C13" t="s">
        <v>399</v>
      </c>
      <c r="D13">
        <v>213</v>
      </c>
      <c r="E13">
        <v>2303</v>
      </c>
      <c r="F13" t="s">
        <v>998</v>
      </c>
      <c r="G13" t="s">
        <v>999</v>
      </c>
      <c r="H13" t="s">
        <v>1000</v>
      </c>
      <c r="I13" t="s">
        <v>1001</v>
      </c>
    </row>
    <row r="14" spans="1:9">
      <c r="A14">
        <f>VLOOKUP($C14,station_dbase!$A$2:$G$297,6,)</f>
        <v>632927.19999999995</v>
      </c>
      <c r="B14">
        <f>VLOOKUP($C14,station_dbase!$A$2:$G$297,7,)</f>
        <v>4194823.5999999996</v>
      </c>
      <c r="C14" t="s">
        <v>218</v>
      </c>
      <c r="D14">
        <v>135</v>
      </c>
      <c r="E14">
        <v>925</v>
      </c>
      <c r="F14" t="s">
        <v>998</v>
      </c>
      <c r="G14" t="s">
        <v>999</v>
      </c>
      <c r="H14" t="s">
        <v>1000</v>
      </c>
      <c r="I14" t="s">
        <v>1001</v>
      </c>
    </row>
    <row r="15" spans="1:9">
      <c r="A15">
        <f>VLOOKUP($C15,station_dbase!$A$2:$G$297,6,)</f>
        <v>615105</v>
      </c>
      <c r="B15">
        <f>VLOOKUP($C15,station_dbase!$A$2:$G$297,7,)</f>
        <v>4224350</v>
      </c>
      <c r="C15" t="s">
        <v>23</v>
      </c>
      <c r="D15">
        <v>430</v>
      </c>
      <c r="E15">
        <v>8310</v>
      </c>
      <c r="F15" t="s">
        <v>998</v>
      </c>
      <c r="G15" t="s">
        <v>999</v>
      </c>
      <c r="H15" t="s">
        <v>1000</v>
      </c>
      <c r="I15" t="s">
        <v>1001</v>
      </c>
    </row>
    <row r="16" spans="1:9">
      <c r="A16">
        <f>VLOOKUP($C16,station_dbase!$A$2:$G$297,6,)</f>
        <v>615252.9</v>
      </c>
      <c r="B16">
        <f>VLOOKUP($C16,station_dbase!$A$2:$G$297,7,)</f>
        <v>4224292.9000000004</v>
      </c>
      <c r="C16" t="s">
        <v>351</v>
      </c>
      <c r="D16">
        <v>430</v>
      </c>
      <c r="E16">
        <v>8204</v>
      </c>
      <c r="F16" t="s">
        <v>998</v>
      </c>
      <c r="G16" t="s">
        <v>999</v>
      </c>
      <c r="H16" t="s">
        <v>1000</v>
      </c>
      <c r="I16" t="s">
        <v>1001</v>
      </c>
    </row>
    <row r="17" spans="1:9">
      <c r="A17">
        <f>VLOOKUP($C17,station_dbase!$A$2:$G$297,6,)</f>
        <v>629219.1</v>
      </c>
      <c r="B17">
        <f>VLOOKUP($C17,station_dbase!$A$2:$G$297,7,)</f>
        <v>4233351.8</v>
      </c>
      <c r="C17" t="s">
        <v>464</v>
      </c>
      <c r="D17">
        <v>423</v>
      </c>
      <c r="E17">
        <v>1838</v>
      </c>
      <c r="F17" t="s">
        <v>998</v>
      </c>
      <c r="G17" t="s">
        <v>999</v>
      </c>
      <c r="H17" t="s">
        <v>1000</v>
      </c>
      <c r="I17" t="s">
        <v>1001</v>
      </c>
    </row>
    <row r="18" spans="1:9">
      <c r="A18">
        <f>VLOOKUP($C18,station_dbase!$A$2:$G$297,6,)</f>
        <v>628839.5</v>
      </c>
      <c r="B18">
        <f>VLOOKUP($C18,station_dbase!$A$2:$G$297,7,)</f>
        <v>4200455</v>
      </c>
      <c r="C18" t="s">
        <v>388</v>
      </c>
      <c r="D18">
        <v>144</v>
      </c>
      <c r="E18">
        <v>882</v>
      </c>
      <c r="F18" t="s">
        <v>998</v>
      </c>
      <c r="G18" t="s">
        <v>999</v>
      </c>
      <c r="H18" t="s">
        <v>1000</v>
      </c>
      <c r="I18" t="s">
        <v>1001</v>
      </c>
    </row>
    <row r="19" spans="1:9">
      <c r="A19">
        <f>VLOOKUP($C19,station_dbase!$A$2:$G$297,6,)</f>
        <v>623525.5</v>
      </c>
      <c r="B19">
        <f>VLOOKUP($C19,station_dbase!$A$2:$G$297,7,)</f>
        <v>4259677.4000000004</v>
      </c>
      <c r="C19" t="s">
        <v>1088</v>
      </c>
      <c r="D19">
        <v>392</v>
      </c>
      <c r="E19">
        <v>22904</v>
      </c>
      <c r="F19" t="s">
        <v>998</v>
      </c>
      <c r="G19" t="s">
        <v>999</v>
      </c>
      <c r="H19" t="s">
        <v>1000</v>
      </c>
      <c r="I19" t="s">
        <v>1001</v>
      </c>
    </row>
    <row r="20" spans="1:9">
      <c r="A20">
        <f>VLOOKUP($C20,station_dbase!$A$2:$G$297,6,)</f>
        <v>624348.30000000005</v>
      </c>
      <c r="B20">
        <f>VLOOKUP($C20,station_dbase!$A$2:$G$297,7,)</f>
        <v>4243212.4000000004</v>
      </c>
      <c r="C20" t="s">
        <v>452</v>
      </c>
      <c r="D20">
        <v>379</v>
      </c>
      <c r="E20">
        <v>500</v>
      </c>
      <c r="F20" t="s">
        <v>998</v>
      </c>
      <c r="G20" t="s">
        <v>999</v>
      </c>
      <c r="H20" t="s">
        <v>1000</v>
      </c>
      <c r="I20" t="s">
        <v>1001</v>
      </c>
    </row>
    <row r="21" spans="1:9">
      <c r="A21">
        <f>VLOOKUP($C21,station_dbase!$A$2:$G$297,6,)</f>
        <v>600858.69999999995</v>
      </c>
      <c r="B21">
        <f>VLOOKUP($C21,station_dbase!$A$2:$G$297,7,)</f>
        <v>4214644.0999999996</v>
      </c>
      <c r="C21" t="s">
        <v>8</v>
      </c>
      <c r="D21">
        <v>436</v>
      </c>
      <c r="E21">
        <v>3771</v>
      </c>
      <c r="F21" t="s">
        <v>998</v>
      </c>
      <c r="G21" t="s">
        <v>999</v>
      </c>
      <c r="H21" t="s">
        <v>1000</v>
      </c>
      <c r="I21" t="s">
        <v>1001</v>
      </c>
    </row>
    <row r="22" spans="1:9">
      <c r="A22">
        <f>VLOOKUP($C22,station_dbase!$A$2:$G$297,6,)</f>
        <v>622318.4</v>
      </c>
      <c r="B22">
        <f>VLOOKUP($C22,station_dbase!$A$2:$G$297,7,)</f>
        <v>4234477.5</v>
      </c>
      <c r="C22" t="s">
        <v>593</v>
      </c>
      <c r="D22">
        <v>385</v>
      </c>
      <c r="E22">
        <v>1621</v>
      </c>
      <c r="F22" t="s">
        <v>998</v>
      </c>
      <c r="G22" t="s">
        <v>999</v>
      </c>
      <c r="H22" t="s">
        <v>1000</v>
      </c>
      <c r="I22" t="s">
        <v>1001</v>
      </c>
    </row>
    <row r="23" spans="1:9">
      <c r="A23">
        <f>VLOOKUP($C23,station_dbase!$A$2:$G$297,6,)</f>
        <v>639164.69999999995</v>
      </c>
      <c r="B23">
        <f>VLOOKUP($C23,station_dbase!$A$2:$G$297,7,)</f>
        <v>4183509.3</v>
      </c>
      <c r="C23" t="s">
        <v>645</v>
      </c>
      <c r="D23">
        <v>184</v>
      </c>
      <c r="E23">
        <v>7381</v>
      </c>
      <c r="F23" t="s">
        <v>998</v>
      </c>
      <c r="G23" t="s">
        <v>999</v>
      </c>
      <c r="H23" t="s">
        <v>1000</v>
      </c>
      <c r="I23" t="s">
        <v>1001</v>
      </c>
    </row>
    <row r="24" spans="1:9">
      <c r="A24">
        <f>VLOOKUP($C24,station_dbase!$A$2:$G$297,6,)</f>
        <v>585550.4</v>
      </c>
      <c r="B24">
        <f>VLOOKUP($C24,station_dbase!$A$2:$G$297,7,)</f>
        <v>4212803.2</v>
      </c>
      <c r="C24" t="s">
        <v>13</v>
      </c>
      <c r="D24">
        <v>438</v>
      </c>
      <c r="E24">
        <v>9116</v>
      </c>
      <c r="F24" t="s">
        <v>998</v>
      </c>
      <c r="G24" t="s">
        <v>999</v>
      </c>
      <c r="H24" t="s">
        <v>1000</v>
      </c>
      <c r="I24" t="s">
        <v>1001</v>
      </c>
    </row>
    <row r="25" spans="1:9">
      <c r="A25">
        <f>VLOOKUP($C25,station_dbase!$A$2:$G$297,6,)</f>
        <v>612410.9</v>
      </c>
      <c r="B25">
        <f>VLOOKUP($C25,station_dbase!$A$2:$G$297,7,)</f>
        <v>4210203.7</v>
      </c>
      <c r="C25" t="s">
        <v>618</v>
      </c>
      <c r="D25">
        <v>49</v>
      </c>
      <c r="E25">
        <v>9521</v>
      </c>
      <c r="F25" t="s">
        <v>998</v>
      </c>
      <c r="G25" t="s">
        <v>999</v>
      </c>
      <c r="H25" t="s">
        <v>1000</v>
      </c>
      <c r="I25" t="s">
        <v>1001</v>
      </c>
    </row>
    <row r="26" spans="1:9">
      <c r="A26">
        <f>VLOOKUP($C26,station_dbase!$A$2:$G$297,6,)</f>
        <v>630802.19999999995</v>
      </c>
      <c r="B26">
        <f>VLOOKUP($C26,station_dbase!$A$2:$G$297,7,)</f>
        <v>4234030.5999999996</v>
      </c>
      <c r="C26" t="s">
        <v>1059</v>
      </c>
      <c r="D26">
        <v>365</v>
      </c>
      <c r="E26">
        <v>1650</v>
      </c>
      <c r="F26" t="s">
        <v>998</v>
      </c>
      <c r="G26" t="s">
        <v>999</v>
      </c>
      <c r="H26" t="s">
        <v>1000</v>
      </c>
      <c r="I26" t="s">
        <v>1001</v>
      </c>
    </row>
    <row r="27" spans="1:9">
      <c r="A27">
        <f>VLOOKUP($C27,station_dbase!$A$2:$G$297,6,)</f>
        <v>595754.69999999995</v>
      </c>
      <c r="B27">
        <f>VLOOKUP($C27,station_dbase!$A$2:$G$297,7,)</f>
        <v>4226377.9000000004</v>
      </c>
      <c r="C27" t="s">
        <v>895</v>
      </c>
      <c r="D27">
        <v>503</v>
      </c>
      <c r="E27">
        <v>9307</v>
      </c>
      <c r="F27" t="s">
        <v>998</v>
      </c>
      <c r="G27" t="s">
        <v>999</v>
      </c>
      <c r="H27" t="s">
        <v>1000</v>
      </c>
      <c r="I27" t="s">
        <v>1001</v>
      </c>
    </row>
    <row r="28" spans="1:9">
      <c r="A28">
        <f>VLOOKUP($C28,station_dbase!$A$2:$G$297,6,)</f>
        <v>631868.1</v>
      </c>
      <c r="B28">
        <f>VLOOKUP($C28,station_dbase!$A$2:$G$297,7,)</f>
        <v>4217577.5999999996</v>
      </c>
      <c r="C28" t="s">
        <v>434</v>
      </c>
      <c r="D28">
        <v>324</v>
      </c>
      <c r="E28">
        <v>4365</v>
      </c>
      <c r="F28" t="s">
        <v>998</v>
      </c>
      <c r="G28" t="s">
        <v>999</v>
      </c>
      <c r="H28" t="s">
        <v>1000</v>
      </c>
      <c r="I28" t="s">
        <v>1001</v>
      </c>
    </row>
    <row r="29" spans="1:9">
      <c r="A29">
        <f>VLOOKUP($C29,station_dbase!$A$2:$G$297,6,)</f>
        <v>597605.9</v>
      </c>
      <c r="B29">
        <f>VLOOKUP($C29,station_dbase!$A$2:$G$297,7,)</f>
        <v>4211894.5999999996</v>
      </c>
      <c r="C29" t="s">
        <v>1089</v>
      </c>
      <c r="D29">
        <v>291</v>
      </c>
      <c r="E29">
        <v>4205</v>
      </c>
      <c r="F29" t="s">
        <v>998</v>
      </c>
      <c r="G29" t="s">
        <v>999</v>
      </c>
      <c r="H29" t="s">
        <v>1000</v>
      </c>
      <c r="I29" t="s">
        <v>1001</v>
      </c>
    </row>
    <row r="30" spans="1:9">
      <c r="A30">
        <f>VLOOKUP($C30,station_dbase!$A$2:$G$297,6,)</f>
        <v>619734.19999999995</v>
      </c>
      <c r="B30">
        <f>VLOOKUP($C30,station_dbase!$A$2:$G$297,7,)</f>
        <v>4239063.4000000004</v>
      </c>
      <c r="C30" t="s">
        <v>473</v>
      </c>
      <c r="D30">
        <v>388</v>
      </c>
      <c r="E30">
        <v>7918</v>
      </c>
      <c r="F30" t="s">
        <v>998</v>
      </c>
      <c r="G30" t="s">
        <v>999</v>
      </c>
      <c r="H30" t="s">
        <v>1000</v>
      </c>
      <c r="I30" t="s">
        <v>1001</v>
      </c>
    </row>
    <row r="31" spans="1:9">
      <c r="A31">
        <v>629247.69999999995</v>
      </c>
      <c r="B31">
        <v>4247651</v>
      </c>
      <c r="C31" t="s">
        <v>235</v>
      </c>
      <c r="D31">
        <v>417</v>
      </c>
      <c r="E31">
        <v>2741</v>
      </c>
      <c r="F31" t="s">
        <v>998</v>
      </c>
      <c r="G31" t="s">
        <v>999</v>
      </c>
      <c r="H31" t="s">
        <v>1000</v>
      </c>
      <c r="I31" t="s">
        <v>1001</v>
      </c>
    </row>
    <row r="32" spans="1:9">
      <c r="A32">
        <f>VLOOKUP($C32,station_dbase!$A$2:$G$297,6,)</f>
        <v>643018.6</v>
      </c>
      <c r="B32">
        <f>VLOOKUP($C32,station_dbase!$A$2:$G$297,7,)</f>
        <v>4187320.1</v>
      </c>
      <c r="C32" t="s">
        <v>14</v>
      </c>
      <c r="D32">
        <v>59</v>
      </c>
      <c r="E32">
        <v>0</v>
      </c>
      <c r="F32" t="s">
        <v>998</v>
      </c>
      <c r="G32" t="s">
        <v>999</v>
      </c>
      <c r="H32" t="s">
        <v>1000</v>
      </c>
      <c r="I32" t="s">
        <v>1001</v>
      </c>
    </row>
    <row r="33" spans="1:9">
      <c r="A33">
        <f>VLOOKUP($C33,station_dbase!$A$2:$G$297,6,)</f>
        <v>620980</v>
      </c>
      <c r="B33">
        <f>VLOOKUP($C33,station_dbase!$A$2:$G$297,7,)</f>
        <v>4210523</v>
      </c>
      <c r="C33" t="s">
        <v>6</v>
      </c>
      <c r="D33">
        <v>268</v>
      </c>
      <c r="E33">
        <v>4594</v>
      </c>
      <c r="F33" t="s">
        <v>998</v>
      </c>
      <c r="G33" t="s">
        <v>999</v>
      </c>
      <c r="H33" t="s">
        <v>1000</v>
      </c>
      <c r="I33" t="s">
        <v>1001</v>
      </c>
    </row>
    <row r="34" spans="1:9">
      <c r="A34">
        <f>VLOOKUP($C34,station_dbase!$A$2:$G$297,6,)</f>
        <v>620970</v>
      </c>
      <c r="B34">
        <f>VLOOKUP($C34,station_dbase!$A$2:$G$297,7,)</f>
        <v>4251599.2</v>
      </c>
      <c r="C34" t="s">
        <v>1090</v>
      </c>
      <c r="D34">
        <v>394</v>
      </c>
      <c r="E34">
        <v>11405</v>
      </c>
      <c r="F34" t="s">
        <v>998</v>
      </c>
      <c r="G34" t="s">
        <v>999</v>
      </c>
      <c r="H34" t="s">
        <v>1000</v>
      </c>
      <c r="I34" t="s">
        <v>1001</v>
      </c>
    </row>
    <row r="35" spans="1:9">
      <c r="A35">
        <f>VLOOKUP($C35,station_dbase!$A$2:$G$297,6,)</f>
        <v>616657.30000000005</v>
      </c>
      <c r="B35">
        <f>VLOOKUP($C35,station_dbase!$A$2:$G$297,7,)</f>
        <v>4235072.2</v>
      </c>
      <c r="C35" t="s">
        <v>478</v>
      </c>
      <c r="D35">
        <v>397</v>
      </c>
      <c r="E35">
        <v>5894</v>
      </c>
      <c r="F35" t="s">
        <v>998</v>
      </c>
      <c r="G35" t="s">
        <v>999</v>
      </c>
      <c r="H35" t="s">
        <v>1000</v>
      </c>
      <c r="I35" t="s">
        <v>1001</v>
      </c>
    </row>
    <row r="36" spans="1:9">
      <c r="A36">
        <f>VLOOKUP($C36,station_dbase!$A$2:$G$297,6,)</f>
        <v>618511</v>
      </c>
      <c r="B36">
        <f>VLOOKUP($C36,station_dbase!$A$2:$G$297,7,)</f>
        <v>4244595</v>
      </c>
      <c r="C36" t="s">
        <v>1091</v>
      </c>
      <c r="D36">
        <v>395</v>
      </c>
      <c r="E36">
        <v>14462</v>
      </c>
      <c r="F36" t="s">
        <v>998</v>
      </c>
      <c r="G36" t="s">
        <v>999</v>
      </c>
      <c r="H36" t="s">
        <v>1000</v>
      </c>
      <c r="I36" t="s">
        <v>1001</v>
      </c>
    </row>
    <row r="37" spans="1:9">
      <c r="A37">
        <f>VLOOKUP($C37,station_dbase!$A$2:$G$297,6,)</f>
        <v>625274.80000000005</v>
      </c>
      <c r="B37">
        <f>VLOOKUP($C37,station_dbase!$A$2:$G$297,7,)</f>
        <v>4218552.5</v>
      </c>
      <c r="C37" t="s">
        <v>437</v>
      </c>
      <c r="D37">
        <v>349</v>
      </c>
      <c r="E37">
        <v>3524</v>
      </c>
      <c r="F37" t="s">
        <v>998</v>
      </c>
      <c r="G37" t="s">
        <v>999</v>
      </c>
      <c r="H37" t="s">
        <v>1000</v>
      </c>
      <c r="I37" t="s">
        <v>1001</v>
      </c>
    </row>
    <row r="38" spans="1:9">
      <c r="A38">
        <f>VLOOKUP($C38,station_dbase!$A$2:$G$297,6,)</f>
        <v>632905.69999999995</v>
      </c>
      <c r="B38">
        <f>VLOOKUP($C38,station_dbase!$A$2:$G$297,7,)</f>
        <v>4194776.5999999996</v>
      </c>
      <c r="C38" t="s">
        <v>563</v>
      </c>
      <c r="D38">
        <v>135</v>
      </c>
      <c r="E38">
        <v>786</v>
      </c>
      <c r="F38" t="s">
        <v>998</v>
      </c>
      <c r="G38" t="s">
        <v>999</v>
      </c>
      <c r="H38" t="s">
        <v>1000</v>
      </c>
      <c r="I38" t="s">
        <v>1001</v>
      </c>
    </row>
    <row r="39" spans="1:9">
      <c r="A39">
        <f>VLOOKUP($C39,station_dbase!$A$2:$G$297,6,)</f>
        <v>631586.4</v>
      </c>
      <c r="B39">
        <f>VLOOKUP($C39,station_dbase!$A$2:$G$297,7,)</f>
        <v>4219845</v>
      </c>
      <c r="C39" t="s">
        <v>22</v>
      </c>
      <c r="D39">
        <v>345</v>
      </c>
      <c r="E39">
        <v>256</v>
      </c>
      <c r="F39" t="s">
        <v>998</v>
      </c>
      <c r="G39" t="s">
        <v>999</v>
      </c>
      <c r="H39" t="s">
        <v>1000</v>
      </c>
      <c r="I39" t="s">
        <v>1001</v>
      </c>
    </row>
    <row r="40" spans="1:9">
      <c r="A40">
        <f>VLOOKUP($C40,station_dbase!$A$2:$G$297,6,)</f>
        <v>630762.5</v>
      </c>
      <c r="B40">
        <f>VLOOKUP($C40,station_dbase!$A$2:$G$297,7,)</f>
        <v>4257477</v>
      </c>
      <c r="C40" t="s">
        <v>448</v>
      </c>
      <c r="D40">
        <v>414</v>
      </c>
      <c r="E40">
        <v>11614</v>
      </c>
      <c r="F40" t="s">
        <v>998</v>
      </c>
      <c r="G40" t="s">
        <v>999</v>
      </c>
      <c r="H40" t="s">
        <v>1000</v>
      </c>
      <c r="I40" t="s">
        <v>1001</v>
      </c>
    </row>
    <row r="41" spans="1:9">
      <c r="A41">
        <f>VLOOKUP($C41,station_dbase!$A$2:$G$297,6,)</f>
        <v>580303.5</v>
      </c>
      <c r="B41">
        <f>VLOOKUP($C41,station_dbase!$A$2:$G$297,7,)</f>
        <v>4226742.3</v>
      </c>
      <c r="C41" t="s">
        <v>28</v>
      </c>
      <c r="D41">
        <v>476</v>
      </c>
      <c r="E41">
        <v>8725</v>
      </c>
      <c r="F41" t="s">
        <v>998</v>
      </c>
      <c r="G41" t="s">
        <v>999</v>
      </c>
      <c r="H41" t="s">
        <v>1000</v>
      </c>
      <c r="I41" t="s">
        <v>1001</v>
      </c>
    </row>
    <row r="42" spans="1:9">
      <c r="A42">
        <f>VLOOKUP($C42,station_dbase!$A$2:$G$297,6,)</f>
        <v>597238.30000000005</v>
      </c>
      <c r="B42">
        <f>VLOOKUP($C42,station_dbase!$A$2:$G$297,7,)</f>
        <v>4211183.7</v>
      </c>
      <c r="C42" t="s">
        <v>348</v>
      </c>
      <c r="D42">
        <v>437</v>
      </c>
      <c r="E42">
        <v>1458</v>
      </c>
      <c r="F42" t="s">
        <v>998</v>
      </c>
      <c r="G42" t="s">
        <v>999</v>
      </c>
      <c r="H42" t="s">
        <v>1000</v>
      </c>
      <c r="I42" t="s">
        <v>1001</v>
      </c>
    </row>
    <row r="43" spans="1:9">
      <c r="A43">
        <f>VLOOKUP($C43,station_dbase!$A$2:$G$297,6,)</f>
        <v>615115</v>
      </c>
      <c r="B43">
        <f>VLOOKUP($C43,station_dbase!$A$2:$G$297,7,)</f>
        <v>4233613</v>
      </c>
      <c r="C43" t="s">
        <v>681</v>
      </c>
      <c r="D43">
        <v>404</v>
      </c>
      <c r="E43">
        <v>1287</v>
      </c>
      <c r="F43" t="s">
        <v>998</v>
      </c>
      <c r="G43" t="s">
        <v>999</v>
      </c>
      <c r="H43" t="s">
        <v>1000</v>
      </c>
      <c r="I43" t="s">
        <v>1001</v>
      </c>
    </row>
    <row r="44" spans="1:9">
      <c r="A44">
        <f>VLOOKUP($C44,station_dbase!$A$2:$G$297,6,)</f>
        <v>613974.4</v>
      </c>
      <c r="B44">
        <f>VLOOKUP($C44,station_dbase!$A$2:$G$297,7,)</f>
        <v>4218374.0999999996</v>
      </c>
      <c r="C44" t="s">
        <v>20</v>
      </c>
      <c r="D44">
        <v>309</v>
      </c>
      <c r="E44">
        <v>6882</v>
      </c>
      <c r="F44" t="s">
        <v>998</v>
      </c>
      <c r="G44" t="s">
        <v>999</v>
      </c>
      <c r="H44" t="s">
        <v>1000</v>
      </c>
      <c r="I44" t="s">
        <v>1001</v>
      </c>
    </row>
    <row r="45" spans="1:9">
      <c r="A45">
        <f>VLOOKUP($C45,station_dbase!$A$2:$G$297,6,)</f>
        <v>647500.80000000005</v>
      </c>
      <c r="B45">
        <f>VLOOKUP($C45,station_dbase!$A$2:$G$297,7,)</f>
        <v>4192114.6</v>
      </c>
      <c r="C45" t="s">
        <v>5</v>
      </c>
      <c r="D45">
        <v>11</v>
      </c>
      <c r="E45">
        <v>81</v>
      </c>
      <c r="F45" t="s">
        <v>998</v>
      </c>
      <c r="G45" t="s">
        <v>999</v>
      </c>
      <c r="H45" t="s">
        <v>1000</v>
      </c>
      <c r="I45" t="s">
        <v>1001</v>
      </c>
    </row>
    <row r="46" spans="1:9">
      <c r="A46">
        <f>VLOOKUP($C46,station_dbase!$A$2:$G$297,6,)</f>
        <v>627898.6</v>
      </c>
      <c r="B46">
        <f>VLOOKUP($C46,station_dbase!$A$2:$G$297,7,)</f>
        <v>4185906.3</v>
      </c>
      <c r="C46" t="s">
        <v>159</v>
      </c>
      <c r="D46">
        <v>80</v>
      </c>
      <c r="E46">
        <v>1573</v>
      </c>
      <c r="F46" t="s">
        <v>998</v>
      </c>
      <c r="G46" t="s">
        <v>999</v>
      </c>
      <c r="H46" t="s">
        <v>1000</v>
      </c>
      <c r="I46" t="s">
        <v>1001</v>
      </c>
    </row>
    <row r="47" spans="1:9">
      <c r="A47">
        <f>VLOOKUP($C47,station_dbase!$A$2:$G$297,6,)</f>
        <v>636454.1</v>
      </c>
      <c r="B47">
        <f>VLOOKUP($C47,station_dbase!$A$2:$G$297,7,)</f>
        <v>4186988.1</v>
      </c>
      <c r="C47" t="s">
        <v>104</v>
      </c>
      <c r="D47">
        <v>207</v>
      </c>
      <c r="E47">
        <v>114</v>
      </c>
      <c r="F47" t="s">
        <v>998</v>
      </c>
      <c r="G47" t="s">
        <v>999</v>
      </c>
      <c r="H47" t="s">
        <v>1000</v>
      </c>
      <c r="I47" t="s">
        <v>1001</v>
      </c>
    </row>
    <row r="48" spans="1:9">
      <c r="A48">
        <f>VLOOKUP($C48,station_dbase!$A$2:$G$297,6,)</f>
        <v>642165.80000000005</v>
      </c>
      <c r="B48">
        <f>VLOOKUP($C48,station_dbase!$A$2:$G$297,7,)</f>
        <v>4193399.5</v>
      </c>
      <c r="C48" t="s">
        <v>2</v>
      </c>
      <c r="D48">
        <v>129</v>
      </c>
      <c r="E48">
        <v>208</v>
      </c>
      <c r="F48" t="s">
        <v>998</v>
      </c>
      <c r="G48" t="s">
        <v>999</v>
      </c>
      <c r="H48" t="s">
        <v>1000</v>
      </c>
      <c r="I48" t="s">
        <v>1001</v>
      </c>
    </row>
    <row r="49" spans="1:9">
      <c r="A49">
        <f>VLOOKUP($C49,station_dbase!$A$2:$G$297,6,)</f>
        <v>632073.19999999995</v>
      </c>
      <c r="B49">
        <f>VLOOKUP($C49,station_dbase!$A$2:$G$297,7,)</f>
        <v>4231917.5999999996</v>
      </c>
      <c r="C49" t="s">
        <v>695</v>
      </c>
      <c r="D49">
        <v>337</v>
      </c>
      <c r="E49">
        <v>1209</v>
      </c>
      <c r="F49" t="s">
        <v>998</v>
      </c>
      <c r="G49" t="s">
        <v>999</v>
      </c>
      <c r="H49" t="s">
        <v>1000</v>
      </c>
      <c r="I49" t="s">
        <v>1001</v>
      </c>
    </row>
    <row r="50" spans="1:9">
      <c r="A50">
        <f>VLOOKUP($C50,station_dbase!$A$2:$G$297,6,)</f>
        <v>642184.4</v>
      </c>
      <c r="B50">
        <f>VLOOKUP($C50,station_dbase!$A$2:$G$297,7,)</f>
        <v>4193313.5</v>
      </c>
      <c r="C50" t="s">
        <v>673</v>
      </c>
      <c r="D50">
        <v>128</v>
      </c>
      <c r="E50">
        <v>8341</v>
      </c>
      <c r="F50" t="s">
        <v>998</v>
      </c>
      <c r="G50" t="s">
        <v>999</v>
      </c>
      <c r="H50" t="s">
        <v>1000</v>
      </c>
      <c r="I50" t="s">
        <v>1001</v>
      </c>
    </row>
    <row r="51" spans="1:9">
      <c r="A51">
        <f>VLOOKUP($C51,station_dbase!$A$2:$G$297,6,)</f>
        <v>623598.19999999995</v>
      </c>
      <c r="B51">
        <f>VLOOKUP($C51,station_dbase!$A$2:$G$297,7,)</f>
        <v>4238356.2</v>
      </c>
      <c r="C51" t="s">
        <v>455</v>
      </c>
      <c r="D51">
        <v>383</v>
      </c>
      <c r="E51">
        <v>8827</v>
      </c>
      <c r="F51" t="s">
        <v>998</v>
      </c>
      <c r="G51" t="s">
        <v>999</v>
      </c>
      <c r="H51" t="s">
        <v>1000</v>
      </c>
      <c r="I51" t="s">
        <v>1001</v>
      </c>
    </row>
    <row r="52" spans="1:9">
      <c r="A52">
        <f>VLOOKUP($C52,station_dbase!$A$2:$G$297,6,)</f>
        <v>618521.69999999995</v>
      </c>
      <c r="B52">
        <f>VLOOKUP($C52,station_dbase!$A$2:$G$297,7,)</f>
        <v>4214201.8</v>
      </c>
      <c r="C52" t="s">
        <v>713</v>
      </c>
      <c r="D52">
        <v>280</v>
      </c>
      <c r="E52">
        <v>6928</v>
      </c>
      <c r="F52" t="s">
        <v>998</v>
      </c>
      <c r="G52" t="s">
        <v>999</v>
      </c>
      <c r="H52" t="s">
        <v>1000</v>
      </c>
      <c r="I52" t="s">
        <v>1001</v>
      </c>
    </row>
    <row r="53" spans="1:9">
      <c r="A53">
        <f>VLOOKUP($C53,station_dbase!$A$2:$G$297,6,)</f>
        <v>590134.69999999995</v>
      </c>
      <c r="B53">
        <f>VLOOKUP($C53,station_dbase!$A$2:$G$297,7,)</f>
        <v>4227040.0999999996</v>
      </c>
      <c r="C53" t="s">
        <v>26</v>
      </c>
      <c r="D53">
        <v>517</v>
      </c>
      <c r="E53">
        <v>7644</v>
      </c>
      <c r="F53" t="s">
        <v>998</v>
      </c>
      <c r="G53" t="s">
        <v>999</v>
      </c>
      <c r="H53" t="s">
        <v>1000</v>
      </c>
      <c r="I53" t="s">
        <v>1001</v>
      </c>
    </row>
    <row r="54" spans="1:9">
      <c r="A54">
        <f>VLOOKUP($C54,station_dbase!$A$2:$G$297,6,)</f>
        <v>593045.1</v>
      </c>
      <c r="B54">
        <f>VLOOKUP($C54,station_dbase!$A$2:$G$297,7,)</f>
        <v>4214379.2</v>
      </c>
      <c r="C54" t="s">
        <v>743</v>
      </c>
      <c r="D54">
        <v>574</v>
      </c>
      <c r="E54">
        <v>7238</v>
      </c>
      <c r="F54" t="s">
        <v>998</v>
      </c>
      <c r="G54" t="s">
        <v>999</v>
      </c>
      <c r="H54" t="s">
        <v>1000</v>
      </c>
      <c r="I54" t="s">
        <v>1001</v>
      </c>
    </row>
    <row r="55" spans="1:9">
      <c r="A55">
        <f>VLOOKUP($C55,station_dbase!$A$2:$G$297,6,)</f>
        <v>624476.9</v>
      </c>
      <c r="B55">
        <f>VLOOKUP($C55,station_dbase!$A$2:$G$297,7,)</f>
        <v>4208582.2</v>
      </c>
      <c r="C55" t="s">
        <v>409</v>
      </c>
      <c r="D55">
        <v>117</v>
      </c>
      <c r="E55">
        <v>3581</v>
      </c>
      <c r="F55" t="s">
        <v>998</v>
      </c>
      <c r="G55" t="s">
        <v>999</v>
      </c>
      <c r="H55" t="s">
        <v>1000</v>
      </c>
      <c r="I55" t="s">
        <v>1001</v>
      </c>
    </row>
    <row r="56" spans="1:9">
      <c r="A56">
        <f>VLOOKUP($C56,station_dbase!$A$2:$G$297,6,)</f>
        <v>582994.8199</v>
      </c>
      <c r="B56">
        <f>VLOOKUP($C56,station_dbase!$A$2:$G$297,7,)</f>
        <v>4223547.67</v>
      </c>
      <c r="C56" t="s">
        <v>907</v>
      </c>
      <c r="D56">
        <v>522</v>
      </c>
      <c r="E56">
        <v>22617</v>
      </c>
      <c r="F56" t="s">
        <v>998</v>
      </c>
      <c r="G56" t="s">
        <v>999</v>
      </c>
      <c r="H56" t="s">
        <v>1000</v>
      </c>
      <c r="I56" t="s">
        <v>1001</v>
      </c>
    </row>
    <row r="57" spans="1:9">
      <c r="A57">
        <f>VLOOKUP($C57,station_dbase!$A$2:$G$297,6,)</f>
        <v>608608.19999999995</v>
      </c>
      <c r="B57">
        <f>VLOOKUP($C57,station_dbase!$A$2:$G$297,7,)</f>
        <v>4214765.5999999996</v>
      </c>
      <c r="C57" t="s">
        <v>733</v>
      </c>
      <c r="D57">
        <v>434</v>
      </c>
      <c r="E57">
        <v>7548</v>
      </c>
      <c r="F57" t="s">
        <v>998</v>
      </c>
      <c r="G57" t="s">
        <v>999</v>
      </c>
      <c r="H57" t="s">
        <v>1000</v>
      </c>
      <c r="I57" t="s">
        <v>1001</v>
      </c>
    </row>
    <row r="58" spans="1:9">
      <c r="A58">
        <f>VLOOKUP($C58,station_dbase!$A$2:$G$297,6,)</f>
        <v>619885.19999999995</v>
      </c>
      <c r="B58">
        <f>VLOOKUP($C58,station_dbase!$A$2:$G$297,7,)</f>
        <v>4204031</v>
      </c>
      <c r="C58" t="s">
        <v>32</v>
      </c>
      <c r="D58">
        <v>247</v>
      </c>
      <c r="E58">
        <v>1597</v>
      </c>
      <c r="F58" t="s">
        <v>998</v>
      </c>
      <c r="G58" t="s">
        <v>999</v>
      </c>
      <c r="H58" t="s">
        <v>1000</v>
      </c>
      <c r="I58" t="s">
        <v>1001</v>
      </c>
    </row>
    <row r="59" spans="1:9">
      <c r="A59">
        <f>VLOOKUP($C59,station_dbase!$A$2:$G$297,6,)</f>
        <v>577650.9</v>
      </c>
      <c r="B59">
        <f>VLOOKUP($C59,station_dbase!$A$2:$G$297,7,)</f>
        <v>4223639</v>
      </c>
      <c r="C59" t="s">
        <v>29</v>
      </c>
      <c r="D59">
        <v>469</v>
      </c>
      <c r="E59">
        <v>4896</v>
      </c>
      <c r="F59" t="s">
        <v>998</v>
      </c>
      <c r="G59" t="s">
        <v>999</v>
      </c>
      <c r="H59" t="s">
        <v>1000</v>
      </c>
      <c r="I59" t="s">
        <v>1001</v>
      </c>
    </row>
    <row r="60" spans="1:9">
      <c r="A60">
        <f>VLOOKUP($C60,station_dbase!$A$2:$G$297,6,)</f>
        <v>625718.9</v>
      </c>
      <c r="B60">
        <f>VLOOKUP($C60,station_dbase!$A$2:$G$297,7,)</f>
        <v>4194688.9000000004</v>
      </c>
      <c r="C60" t="s">
        <v>31</v>
      </c>
      <c r="D60">
        <v>90</v>
      </c>
      <c r="E60">
        <v>2081</v>
      </c>
      <c r="F60" t="s">
        <v>998</v>
      </c>
      <c r="G60" t="s">
        <v>999</v>
      </c>
      <c r="H60" t="s">
        <v>1000</v>
      </c>
      <c r="I60" t="s">
        <v>1001</v>
      </c>
    </row>
    <row r="61" spans="1:9">
      <c r="A61">
        <f>VLOOKUP($C61,station_dbase!$A$2:$G$297,6,)</f>
        <v>618409.80000000005</v>
      </c>
      <c r="B61">
        <f>VLOOKUP($C61,station_dbase!$A$2:$G$297,7,)</f>
        <v>4245456.2</v>
      </c>
      <c r="C61" t="s">
        <v>1093</v>
      </c>
      <c r="D61">
        <v>395</v>
      </c>
      <c r="E61">
        <v>11904</v>
      </c>
      <c r="F61" t="s">
        <v>998</v>
      </c>
      <c r="G61" t="s">
        <v>999</v>
      </c>
      <c r="H61" t="s">
        <v>1000</v>
      </c>
      <c r="I61" t="s">
        <v>1001</v>
      </c>
    </row>
    <row r="62" spans="1:9">
      <c r="A62">
        <f>VLOOKUP($C62,station_dbase!$A$2:$G$297,6,)</f>
        <v>580533.21400000004</v>
      </c>
      <c r="B62">
        <f>VLOOKUP($C62,station_dbase!$A$2:$G$297,7,)</f>
        <v>4219949.6940000001</v>
      </c>
      <c r="C62" t="s">
        <v>903</v>
      </c>
      <c r="D62">
        <v>465</v>
      </c>
      <c r="E62">
        <v>2849</v>
      </c>
      <c r="F62" t="s">
        <v>998</v>
      </c>
      <c r="G62" t="s">
        <v>999</v>
      </c>
      <c r="H62" t="s">
        <v>1000</v>
      </c>
      <c r="I62" t="s">
        <v>1001</v>
      </c>
    </row>
    <row r="63" spans="1:9">
      <c r="A63">
        <f>VLOOKUP($C63,station_dbase!$A$2:$G$297,6,)</f>
        <v>621194.1</v>
      </c>
      <c r="B63">
        <f>VLOOKUP($C63,station_dbase!$A$2:$G$297,7,)</f>
        <v>4204133.5</v>
      </c>
      <c r="C63" t="s">
        <v>1094</v>
      </c>
      <c r="D63">
        <v>246</v>
      </c>
      <c r="E63">
        <v>631</v>
      </c>
      <c r="F63" t="s">
        <v>998</v>
      </c>
      <c r="G63" t="s">
        <v>999</v>
      </c>
      <c r="H63" t="s">
        <v>1000</v>
      </c>
      <c r="I63" t="s">
        <v>1001</v>
      </c>
    </row>
    <row r="64" spans="1:9">
      <c r="A64">
        <f>VLOOKUP($C64,station_dbase!$A$2:$G$297,6,)</f>
        <v>616525.5</v>
      </c>
      <c r="B64">
        <f>VLOOKUP($C64,station_dbase!$A$2:$G$297,7,)</f>
        <v>4230277.3</v>
      </c>
      <c r="C64" t="s">
        <v>481</v>
      </c>
      <c r="D64">
        <v>398</v>
      </c>
      <c r="E64">
        <v>6863</v>
      </c>
      <c r="F64" t="s">
        <v>998</v>
      </c>
      <c r="G64" t="s">
        <v>999</v>
      </c>
      <c r="H64" t="s">
        <v>1000</v>
      </c>
      <c r="I64" t="s">
        <v>1001</v>
      </c>
    </row>
    <row r="65" spans="1:9">
      <c r="A65">
        <f>VLOOKUP($C65,station_dbase!$A$2:$G$297,6,)</f>
        <v>635780.80000000005</v>
      </c>
      <c r="B65">
        <f>VLOOKUP($C65,station_dbase!$A$2:$G$297,7,)</f>
        <v>4193802</v>
      </c>
      <c r="C65" t="s">
        <v>151</v>
      </c>
      <c r="D65">
        <v>133</v>
      </c>
      <c r="E65">
        <v>3380</v>
      </c>
      <c r="F65" t="s">
        <v>998</v>
      </c>
      <c r="G65" t="s">
        <v>999</v>
      </c>
      <c r="H65" t="s">
        <v>1000</v>
      </c>
      <c r="I65" t="s">
        <v>1001</v>
      </c>
    </row>
    <row r="66" spans="1:9">
      <c r="A66">
        <f>VLOOKUP($C66,station_dbase!$A$2:$G$297,6,)</f>
        <v>628312.5</v>
      </c>
      <c r="B66">
        <f>VLOOKUP($C66,station_dbase!$A$2:$G$297,7,)</f>
        <v>4185763.1</v>
      </c>
      <c r="C66" t="s">
        <v>3</v>
      </c>
      <c r="D66">
        <v>79</v>
      </c>
      <c r="E66">
        <v>3401</v>
      </c>
      <c r="F66" t="s">
        <v>998</v>
      </c>
      <c r="G66" t="s">
        <v>999</v>
      </c>
      <c r="H66" t="s">
        <v>1000</v>
      </c>
      <c r="I66" t="s">
        <v>1001</v>
      </c>
    </row>
    <row r="67" spans="1:9">
      <c r="A67">
        <f>VLOOKUP($C67,station_dbase!$A$2:$G$297,6,)</f>
        <v>617515.30000000005</v>
      </c>
      <c r="B67">
        <f>VLOOKUP($C67,station_dbase!$A$2:$G$297,7,)</f>
        <v>4228186.2</v>
      </c>
      <c r="C67" t="s">
        <v>785</v>
      </c>
      <c r="D67">
        <v>398</v>
      </c>
      <c r="E67">
        <v>14962</v>
      </c>
      <c r="F67" t="s">
        <v>998</v>
      </c>
      <c r="G67" t="s">
        <v>999</v>
      </c>
      <c r="H67" t="s">
        <v>1000</v>
      </c>
      <c r="I67" t="s">
        <v>1001</v>
      </c>
    </row>
    <row r="68" spans="1:9">
      <c r="A68">
        <f>VLOOKUP($C68,station_dbase!$A$2:$G$297,6,)</f>
        <v>588041.6</v>
      </c>
      <c r="B68">
        <f>VLOOKUP($C68,station_dbase!$A$2:$G$297,7,)</f>
        <v>4215616.3</v>
      </c>
      <c r="C68" t="s">
        <v>746</v>
      </c>
      <c r="D68">
        <v>434</v>
      </c>
      <c r="E68">
        <v>7548</v>
      </c>
      <c r="F68" t="s">
        <v>998</v>
      </c>
      <c r="G68" t="s">
        <v>999</v>
      </c>
      <c r="H68" t="s">
        <v>1000</v>
      </c>
      <c r="I68" t="s">
        <v>1001</v>
      </c>
    </row>
    <row r="69" spans="1:9">
      <c r="A69">
        <f>VLOOKUP($C69,station_dbase!$A$2:$G$297,6,)</f>
        <v>610598.80000000005</v>
      </c>
      <c r="B69">
        <f>VLOOKUP($C69,station_dbase!$A$2:$G$297,7,)</f>
        <v>4215917.5999999996</v>
      </c>
      <c r="C69" t="s">
        <v>1095</v>
      </c>
      <c r="D69">
        <v>434</v>
      </c>
      <c r="E69">
        <v>157</v>
      </c>
      <c r="F69" t="s">
        <v>998</v>
      </c>
      <c r="G69" t="s">
        <v>999</v>
      </c>
      <c r="H69" t="s">
        <v>1000</v>
      </c>
      <c r="I69" t="s">
        <v>1001</v>
      </c>
    </row>
    <row r="70" spans="1:9">
      <c r="A70">
        <f>VLOOKUP($C70,station_dbase!$A$2:$G$297,6,)</f>
        <v>594757.5</v>
      </c>
      <c r="B70">
        <f>VLOOKUP($C70,station_dbase!$A$2:$G$297,7,)</f>
        <v>4211123.3</v>
      </c>
      <c r="C70" t="s">
        <v>12</v>
      </c>
      <c r="D70">
        <v>437</v>
      </c>
      <c r="E70">
        <v>10998</v>
      </c>
      <c r="F70" t="s">
        <v>998</v>
      </c>
      <c r="G70" t="s">
        <v>999</v>
      </c>
      <c r="H70" t="s">
        <v>1000</v>
      </c>
      <c r="I70" t="s">
        <v>1001</v>
      </c>
    </row>
    <row r="71" spans="1:9">
      <c r="A71">
        <f>VLOOKUP($C71,station_dbase!$A$2:$G$297,6,)</f>
        <v>614797.6</v>
      </c>
      <c r="B71">
        <f>VLOOKUP($C71,station_dbase!$A$2:$G$297,7,)</f>
        <v>4223035.8</v>
      </c>
      <c r="C71" t="s">
        <v>484</v>
      </c>
      <c r="D71">
        <v>430</v>
      </c>
      <c r="E71">
        <v>12381</v>
      </c>
      <c r="F71" t="s">
        <v>998</v>
      </c>
      <c r="G71" t="s">
        <v>999</v>
      </c>
      <c r="H71" t="s">
        <v>1000</v>
      </c>
      <c r="I71" t="s">
        <v>1001</v>
      </c>
    </row>
    <row r="72" spans="1:9">
      <c r="A72">
        <f>VLOOKUP($C72,station_dbase!$A$2:$G$297,6,)</f>
        <v>635762.30000000005</v>
      </c>
      <c r="B72">
        <f>VLOOKUP($C72,station_dbase!$A$2:$G$297,7,)</f>
        <v>4206110.5999999996</v>
      </c>
      <c r="C72" t="s">
        <v>381</v>
      </c>
      <c r="D72">
        <v>172</v>
      </c>
      <c r="E72">
        <v>1578</v>
      </c>
      <c r="F72" t="s">
        <v>998</v>
      </c>
      <c r="G72" t="s">
        <v>999</v>
      </c>
      <c r="H72" t="s">
        <v>1000</v>
      </c>
      <c r="I72" t="s">
        <v>1001</v>
      </c>
    </row>
    <row r="73" spans="1:9">
      <c r="A73">
        <f>VLOOKUP($C73,station_dbase!$A$2:$G$297,6,)</f>
        <v>616465.4</v>
      </c>
      <c r="B73">
        <f>VLOOKUP($C73,station_dbase!$A$2:$G$297,7,)</f>
        <v>4243142.5999999996</v>
      </c>
      <c r="C73" t="s">
        <v>1096</v>
      </c>
      <c r="D73">
        <v>399</v>
      </c>
      <c r="E73">
        <v>2615</v>
      </c>
      <c r="F73" t="s">
        <v>998</v>
      </c>
      <c r="G73" t="s">
        <v>999</v>
      </c>
      <c r="H73" t="s">
        <v>1000</v>
      </c>
      <c r="I73" t="s">
        <v>1001</v>
      </c>
    </row>
    <row r="74" spans="1:9">
      <c r="A74">
        <f>VLOOKUP($C74,station_dbase!$A$2:$G$297,6,)</f>
        <v>624652.30000000005</v>
      </c>
      <c r="B74">
        <f>VLOOKUP($C74,station_dbase!$A$2:$G$297,7,)</f>
        <v>4214658.4000000004</v>
      </c>
      <c r="C74" t="s">
        <v>423</v>
      </c>
      <c r="D74">
        <v>124</v>
      </c>
      <c r="E74">
        <v>1077</v>
      </c>
      <c r="F74" t="s">
        <v>998</v>
      </c>
      <c r="G74" t="s">
        <v>999</v>
      </c>
      <c r="H74" t="s">
        <v>1000</v>
      </c>
      <c r="I74" t="s">
        <v>1001</v>
      </c>
    </row>
    <row r="75" spans="1:9">
      <c r="A75">
        <f>VLOOKUP($C75,station_dbase!$A$2:$G$297,6,)</f>
        <v>653005.80000000005</v>
      </c>
      <c r="B75">
        <f>VLOOKUP($C75,station_dbase!$A$2:$G$297,7,)</f>
        <v>4171637.9</v>
      </c>
      <c r="C75" t="s">
        <v>355</v>
      </c>
      <c r="D75">
        <v>17</v>
      </c>
      <c r="E75">
        <v>5287</v>
      </c>
      <c r="F75" t="s">
        <v>998</v>
      </c>
      <c r="G75" t="s">
        <v>999</v>
      </c>
      <c r="H75" t="s">
        <v>1000</v>
      </c>
      <c r="I75" t="s">
        <v>1001</v>
      </c>
    </row>
    <row r="76" spans="1:9">
      <c r="A76">
        <f>VLOOKUP($C76,station_dbase!$A$2:$G$297,6,)</f>
        <v>597451.6</v>
      </c>
      <c r="B76">
        <f>VLOOKUP($C76,station_dbase!$A$2:$G$297,7,)</f>
        <v>4219938</v>
      </c>
      <c r="C76" t="s">
        <v>25</v>
      </c>
      <c r="D76">
        <v>513</v>
      </c>
      <c r="E76">
        <v>13398</v>
      </c>
      <c r="F76" t="s">
        <v>998</v>
      </c>
      <c r="G76" t="s">
        <v>999</v>
      </c>
      <c r="H76" t="s">
        <v>1000</v>
      </c>
      <c r="I76" t="s">
        <v>1001</v>
      </c>
    </row>
    <row r="77" spans="1:9">
      <c r="A77">
        <f>VLOOKUP($C77,station_dbase!$A$2:$G$297,6,)</f>
        <v>597578.30319999997</v>
      </c>
      <c r="B77">
        <f>VLOOKUP($C77,station_dbase!$A$2:$G$297,7,)</f>
        <v>4216762.676</v>
      </c>
      <c r="C77" t="s">
        <v>911</v>
      </c>
      <c r="D77">
        <v>512</v>
      </c>
      <c r="E77">
        <v>5955</v>
      </c>
      <c r="F77" t="s">
        <v>998</v>
      </c>
      <c r="G77" t="s">
        <v>999</v>
      </c>
      <c r="H77" t="s">
        <v>1000</v>
      </c>
      <c r="I77" t="s">
        <v>1001</v>
      </c>
    </row>
    <row r="78" spans="1:9">
      <c r="A78">
        <f>VLOOKUP($C78,station_dbase!$A$2:$G$297,6,)</f>
        <v>584309.02320000005</v>
      </c>
      <c r="B78">
        <f>VLOOKUP($C78,station_dbase!$A$2:$G$297,7,)</f>
        <v>4220037.8909999998</v>
      </c>
      <c r="C78" t="s">
        <v>749</v>
      </c>
      <c r="D78">
        <v>572</v>
      </c>
      <c r="E78">
        <v>5908</v>
      </c>
      <c r="F78" t="s">
        <v>998</v>
      </c>
      <c r="G78" t="s">
        <v>999</v>
      </c>
      <c r="H78" t="s">
        <v>1000</v>
      </c>
      <c r="I78" t="s">
        <v>1001</v>
      </c>
    </row>
    <row r="79" spans="1:9">
      <c r="A79">
        <f>VLOOKUP($C79,station_dbase!$A$2:$G$297,6,)</f>
        <v>576633.30000000005</v>
      </c>
      <c r="B79">
        <f>VLOOKUP($C79,station_dbase!$A$2:$G$297,7,)</f>
        <v>4211159</v>
      </c>
      <c r="C79" t="s">
        <v>1097</v>
      </c>
      <c r="D79">
        <v>441</v>
      </c>
      <c r="E79">
        <v>580</v>
      </c>
      <c r="F79" t="s">
        <v>998</v>
      </c>
      <c r="G79" t="s">
        <v>999</v>
      </c>
      <c r="H79" t="s">
        <v>1000</v>
      </c>
      <c r="I79" t="s">
        <v>1001</v>
      </c>
    </row>
    <row r="80" spans="1:9">
      <c r="A80">
        <f>VLOOKUP($C80,station_dbase!$A$2:$G$297,6,)</f>
        <v>625994.6</v>
      </c>
      <c r="B80">
        <f>VLOOKUP($C80,station_dbase!$A$2:$G$297,7,)</f>
        <v>4209807.9000000004</v>
      </c>
      <c r="C80" t="s">
        <v>416</v>
      </c>
      <c r="D80">
        <v>119</v>
      </c>
      <c r="E80">
        <v>4554</v>
      </c>
      <c r="F80" t="s">
        <v>998</v>
      </c>
      <c r="G80" t="s">
        <v>999</v>
      </c>
      <c r="H80" t="s">
        <v>1000</v>
      </c>
      <c r="I80" t="s">
        <v>1001</v>
      </c>
    </row>
    <row r="81" spans="1:9">
      <c r="A81">
        <f>VLOOKUP($C81,station_dbase!$A$2:$G$297,6,)</f>
        <v>626573</v>
      </c>
      <c r="B81">
        <f>VLOOKUP($C81,station_dbase!$A$2:$G$297,7,)</f>
        <v>4213393.0999999996</v>
      </c>
      <c r="C81" t="s">
        <v>427</v>
      </c>
      <c r="D81">
        <v>42</v>
      </c>
      <c r="E81">
        <v>1591</v>
      </c>
      <c r="F81" t="s">
        <v>998</v>
      </c>
      <c r="G81" t="s">
        <v>999</v>
      </c>
      <c r="H81" t="s">
        <v>1000</v>
      </c>
      <c r="I81" t="s">
        <v>1001</v>
      </c>
    </row>
    <row r="82" spans="1:9">
      <c r="A82">
        <f>VLOOKUP($C82,station_dbase!$A$2:$G$297,6,)</f>
        <v>586986.9</v>
      </c>
      <c r="B82">
        <f>VLOOKUP($C82,station_dbase!$A$2:$G$297,7,)</f>
        <v>4219943</v>
      </c>
      <c r="C82" t="s">
        <v>914</v>
      </c>
      <c r="D82">
        <v>573</v>
      </c>
      <c r="E82">
        <v>5404</v>
      </c>
      <c r="F82" t="s">
        <v>998</v>
      </c>
      <c r="G82" t="s">
        <v>999</v>
      </c>
      <c r="H82" t="s">
        <v>1000</v>
      </c>
      <c r="I82" t="s">
        <v>1001</v>
      </c>
    </row>
    <row r="83" spans="1:9">
      <c r="A83">
        <f>VLOOKUP($C83,station_dbase!$A$2:$G$297,6,)</f>
        <v>628839.5</v>
      </c>
      <c r="B83">
        <f>VLOOKUP($C83,station_dbase!$A$2:$G$297,7,)</f>
        <v>4200455</v>
      </c>
      <c r="C83" t="s">
        <v>1098</v>
      </c>
      <c r="D83">
        <v>143</v>
      </c>
      <c r="E83">
        <v>3281</v>
      </c>
      <c r="F83" t="s">
        <v>998</v>
      </c>
      <c r="G83" t="s">
        <v>999</v>
      </c>
      <c r="H83" t="s">
        <v>1000</v>
      </c>
      <c r="I83" t="s">
        <v>1001</v>
      </c>
    </row>
    <row r="84" spans="1:9">
      <c r="A84">
        <f>VLOOKUP($C84,station_dbase!$A$2:$G$297,6,)</f>
        <v>615180.4</v>
      </c>
      <c r="B84">
        <f>VLOOKUP($C84,station_dbase!$A$2:$G$297,7,)</f>
        <v>4216618.4000000004</v>
      </c>
      <c r="C84" t="s">
        <v>537</v>
      </c>
      <c r="D84">
        <v>310</v>
      </c>
      <c r="E84">
        <v>1137</v>
      </c>
      <c r="F84" t="s">
        <v>998</v>
      </c>
      <c r="G84" t="s">
        <v>999</v>
      </c>
      <c r="H84" t="s">
        <v>1000</v>
      </c>
      <c r="I84" t="s">
        <v>1001</v>
      </c>
    </row>
    <row r="85" spans="1:9">
      <c r="A85">
        <f>VLOOKUP($C85,station_dbase!$A$2:$G$297,6,)</f>
        <v>636491.6</v>
      </c>
      <c r="B85">
        <f>VLOOKUP($C85,station_dbase!$A$2:$G$297,7,)</f>
        <v>4185281.5</v>
      </c>
      <c r="C85" t="s">
        <v>4</v>
      </c>
      <c r="D85">
        <v>71</v>
      </c>
      <c r="E85">
        <v>2042</v>
      </c>
      <c r="F85" t="s">
        <v>998</v>
      </c>
      <c r="G85" t="s">
        <v>999</v>
      </c>
      <c r="H85" t="s">
        <v>1000</v>
      </c>
      <c r="I85" t="s">
        <v>1001</v>
      </c>
    </row>
    <row r="86" spans="1:9">
      <c r="A86">
        <f>VLOOKUP($C86,station_dbase!$A$2:$G$297,6,)</f>
        <v>616952.5</v>
      </c>
      <c r="B86">
        <f>VLOOKUP($C86,station_dbase!$A$2:$G$297,7,)</f>
        <v>4212848.5999999996</v>
      </c>
      <c r="C86" t="s">
        <v>419</v>
      </c>
      <c r="D86">
        <v>279</v>
      </c>
      <c r="E86">
        <v>5607</v>
      </c>
      <c r="F86" t="s">
        <v>998</v>
      </c>
      <c r="G86" t="s">
        <v>999</v>
      </c>
      <c r="H86" t="s">
        <v>1000</v>
      </c>
      <c r="I86" t="s">
        <v>1001</v>
      </c>
    </row>
    <row r="87" spans="1:9">
      <c r="A87">
        <f>VLOOKUP($C87,station_dbase!$A$2:$G$297,6,)</f>
        <v>616731</v>
      </c>
      <c r="B87">
        <f>VLOOKUP($C87,station_dbase!$A$2:$G$297,7,)</f>
        <v>4217465</v>
      </c>
      <c r="C87" t="s">
        <v>729</v>
      </c>
      <c r="D87">
        <v>47</v>
      </c>
      <c r="E87">
        <v>7922</v>
      </c>
      <c r="F87" t="s">
        <v>998</v>
      </c>
      <c r="G87" t="s">
        <v>999</v>
      </c>
      <c r="H87" t="s">
        <v>1000</v>
      </c>
      <c r="I87" t="s">
        <v>1001</v>
      </c>
    </row>
    <row r="88" spans="1:9">
      <c r="A88">
        <f>VLOOKUP($C88,station_dbase!$A$2:$G$297,6,)</f>
        <v>629727.30000000005</v>
      </c>
      <c r="B88">
        <f>VLOOKUP($C88,station_dbase!$A$2:$G$297,7,)</f>
        <v>4233179.3</v>
      </c>
      <c r="C88" t="s">
        <v>24</v>
      </c>
      <c r="D88">
        <v>366</v>
      </c>
      <c r="E88">
        <v>847</v>
      </c>
      <c r="F88" t="s">
        <v>998</v>
      </c>
      <c r="G88" t="s">
        <v>999</v>
      </c>
      <c r="H88" t="s">
        <v>1000</v>
      </c>
      <c r="I88" t="s">
        <v>1001</v>
      </c>
    </row>
    <row r="89" spans="1:9">
      <c r="A89">
        <f>VLOOKUP($C89,station_dbase!$A$2:$G$297,6,)</f>
        <v>579253</v>
      </c>
      <c r="B89">
        <f>VLOOKUP($C89,station_dbase!$A$2:$G$297,7,)</f>
        <v>4219416</v>
      </c>
      <c r="C89" t="s">
        <v>30</v>
      </c>
      <c r="D89">
        <v>501</v>
      </c>
      <c r="E89">
        <v>184</v>
      </c>
      <c r="F89" t="s">
        <v>998</v>
      </c>
      <c r="G89" t="s">
        <v>999</v>
      </c>
      <c r="H89" t="s">
        <v>1000</v>
      </c>
      <c r="I89" t="s">
        <v>1001</v>
      </c>
    </row>
    <row r="90" spans="1:9">
      <c r="A90">
        <f>VLOOKUP($C90,station_dbase!$A$2:$G$297,6,)</f>
        <v>635798.19999999995</v>
      </c>
      <c r="B90">
        <f>VLOOKUP($C90,station_dbase!$A$2:$G$297,7,)</f>
        <v>4185059.9</v>
      </c>
      <c r="C90" t="s">
        <v>598</v>
      </c>
      <c r="D90">
        <v>71</v>
      </c>
      <c r="E90">
        <v>5637</v>
      </c>
      <c r="F90" t="s">
        <v>998</v>
      </c>
      <c r="G90" t="s">
        <v>999</v>
      </c>
      <c r="H90" t="s">
        <v>1000</v>
      </c>
      <c r="I90" t="s">
        <v>1001</v>
      </c>
    </row>
    <row r="91" spans="1:9">
      <c r="A91">
        <f>VLOOKUP($C91,station_dbase!$A$2:$G$297,6,)</f>
        <v>629874.30000000005</v>
      </c>
      <c r="B91">
        <f>VLOOKUP($C91,station_dbase!$A$2:$G$297,7,)</f>
        <v>4233686.0999999996</v>
      </c>
      <c r="C91" t="s">
        <v>528</v>
      </c>
      <c r="D91">
        <v>422</v>
      </c>
      <c r="E91">
        <v>4237</v>
      </c>
      <c r="F91" t="s">
        <v>998</v>
      </c>
      <c r="G91" t="s">
        <v>999</v>
      </c>
      <c r="H91" t="s">
        <v>1000</v>
      </c>
      <c r="I91" t="s">
        <v>1001</v>
      </c>
    </row>
    <row r="92" spans="1:9">
      <c r="A92">
        <f>VLOOKUP($C92,station_dbase!$A$2:$G$297,6,)</f>
        <v>605075.1</v>
      </c>
      <c r="B92">
        <f>VLOOKUP($C92,station_dbase!$A$2:$G$297,7,)</f>
        <v>4208474.7</v>
      </c>
      <c r="C92" t="s">
        <v>33</v>
      </c>
      <c r="D92">
        <v>51</v>
      </c>
      <c r="E92">
        <v>9751</v>
      </c>
      <c r="F92" t="s">
        <v>998</v>
      </c>
      <c r="G92" t="s">
        <v>999</v>
      </c>
      <c r="H92" t="s">
        <v>1000</v>
      </c>
      <c r="I92" t="s">
        <v>1001</v>
      </c>
    </row>
    <row r="93" spans="1:9">
      <c r="A93">
        <f>VLOOKUP($C93,station_dbase!$A$2:$G$297,6,)</f>
        <v>610598.80000000005</v>
      </c>
      <c r="B93">
        <f>VLOOKUP($C93,station_dbase!$A$2:$G$297,7,)</f>
        <v>4215917.5999999996</v>
      </c>
      <c r="C93" t="s">
        <v>9</v>
      </c>
      <c r="D93">
        <v>434</v>
      </c>
      <c r="E93">
        <v>157</v>
      </c>
      <c r="F93" t="s">
        <v>998</v>
      </c>
      <c r="G93" t="s">
        <v>999</v>
      </c>
      <c r="H93" t="s">
        <v>1000</v>
      </c>
      <c r="I93" t="s">
        <v>1001</v>
      </c>
    </row>
    <row r="94" spans="1:9">
      <c r="A94">
        <f>VLOOKUP($C94,station_dbase!$A$2:$G$297,6,)</f>
        <v>638631.80000000005</v>
      </c>
      <c r="B94">
        <f>VLOOKUP($C94,station_dbase!$A$2:$G$297,7,)</f>
        <v>4186457.6</v>
      </c>
      <c r="C94" t="s">
        <v>1</v>
      </c>
      <c r="D94">
        <v>205</v>
      </c>
      <c r="E94">
        <v>2173</v>
      </c>
      <c r="F94" t="s">
        <v>998</v>
      </c>
      <c r="G94" t="s">
        <v>999</v>
      </c>
      <c r="H94" t="s">
        <v>1000</v>
      </c>
      <c r="I94" t="s">
        <v>1001</v>
      </c>
    </row>
    <row r="95" spans="1:9">
      <c r="A95">
        <f>VLOOKUP($C95,station_dbase!$A$2:$G$297,6,)</f>
        <v>605075.1</v>
      </c>
      <c r="B95">
        <f>VLOOKUP($C95,station_dbase!$A$2:$G$297,7,)</f>
        <v>4208474.7</v>
      </c>
      <c r="C95" t="s">
        <v>339</v>
      </c>
      <c r="D95">
        <v>51</v>
      </c>
      <c r="E95">
        <v>9751</v>
      </c>
      <c r="F95" t="s">
        <v>998</v>
      </c>
      <c r="G95" t="s">
        <v>999</v>
      </c>
      <c r="H95" t="s">
        <v>1000</v>
      </c>
      <c r="I95" t="s">
        <v>1001</v>
      </c>
    </row>
    <row r="96" spans="1:9">
      <c r="A96">
        <f>VLOOKUP($C96,station_dbase!$A$2:$G$297,6,)</f>
        <v>653005.80000000005</v>
      </c>
      <c r="B96">
        <f>VLOOKUP($C96,station_dbase!$A$2:$G$297,7,)</f>
        <v>4171637.9</v>
      </c>
      <c r="C96" t="s">
        <v>188</v>
      </c>
      <c r="D96">
        <v>17</v>
      </c>
      <c r="E96">
        <v>5287</v>
      </c>
      <c r="F96" t="s">
        <v>998</v>
      </c>
      <c r="G96" t="s">
        <v>999</v>
      </c>
      <c r="H96" t="s">
        <v>1000</v>
      </c>
      <c r="I96" t="s">
        <v>1001</v>
      </c>
    </row>
    <row r="97" spans="1:9">
      <c r="A97">
        <f>VLOOKUP($C97,station_dbase!$A$2:$G$297,6,)</f>
        <v>630093.31630655995</v>
      </c>
      <c r="B97">
        <f>VLOOKUP($C97,station_dbase!$A$2:$G$297,7,)</f>
        <v>4208185.2286947099</v>
      </c>
      <c r="C97" t="s">
        <v>391</v>
      </c>
      <c r="D97">
        <v>155</v>
      </c>
      <c r="E97">
        <v>492</v>
      </c>
      <c r="F97" t="s">
        <v>998</v>
      </c>
      <c r="G97" t="s">
        <v>999</v>
      </c>
      <c r="H97" t="s">
        <v>1000</v>
      </c>
      <c r="I97" t="s">
        <v>1001</v>
      </c>
    </row>
    <row r="98" spans="1:9">
      <c r="A98">
        <f>VLOOKUP($C98,station_dbase!$A$2:$G$297,6,)</f>
        <v>610748.9</v>
      </c>
      <c r="B98">
        <f>VLOOKUP($C98,station_dbase!$A$2:$G$297,7,)</f>
        <v>4216702.8</v>
      </c>
      <c r="C98" t="s">
        <v>677</v>
      </c>
      <c r="D98">
        <v>433</v>
      </c>
      <c r="E98">
        <v>10008</v>
      </c>
      <c r="F98" t="s">
        <v>998</v>
      </c>
      <c r="G98" t="s">
        <v>999</v>
      </c>
      <c r="H98" t="s">
        <v>1000</v>
      </c>
      <c r="I98" t="s">
        <v>1001</v>
      </c>
    </row>
    <row r="99" spans="1:9">
      <c r="A99">
        <f>VLOOKUP($C99,station_dbase!$A$2:$G$297,6,)</f>
        <v>629291.6</v>
      </c>
      <c r="B99">
        <f>VLOOKUP($C99,station_dbase!$A$2:$G$297,7,)</f>
        <v>4192502.2</v>
      </c>
      <c r="C99" t="s">
        <v>15</v>
      </c>
      <c r="D99">
        <v>229</v>
      </c>
      <c r="E99">
        <v>1312</v>
      </c>
      <c r="F99" t="s">
        <v>998</v>
      </c>
      <c r="G99" t="s">
        <v>999</v>
      </c>
      <c r="H99" t="s">
        <v>1000</v>
      </c>
      <c r="I99" t="s">
        <v>1001</v>
      </c>
    </row>
    <row r="100" spans="1:9">
      <c r="A100">
        <f>VLOOKUP($C100,station_dbase!$A$2:$G$297,6,)</f>
        <v>647576.1</v>
      </c>
      <c r="B100">
        <f>VLOOKUP($C100,station_dbase!$A$2:$G$297,7,)</f>
        <v>4186166.1</v>
      </c>
      <c r="C100" t="s">
        <v>292</v>
      </c>
      <c r="D100">
        <v>8</v>
      </c>
      <c r="E100">
        <v>1521</v>
      </c>
      <c r="F100" t="s">
        <v>998</v>
      </c>
      <c r="G100" t="s">
        <v>999</v>
      </c>
      <c r="H100" t="s">
        <v>1000</v>
      </c>
      <c r="I100" t="s">
        <v>1001</v>
      </c>
    </row>
    <row r="101" spans="1:9">
      <c r="A101">
        <f>VLOOKUP($C101,station_dbase!$A$2:$G$297,6,)</f>
        <v>615029</v>
      </c>
      <c r="B101">
        <f>VLOOKUP($C101,station_dbase!$A$2:$G$297,7,)</f>
        <v>4212420.9000000004</v>
      </c>
      <c r="C101" t="s">
        <v>444</v>
      </c>
      <c r="D101">
        <v>83</v>
      </c>
      <c r="E101">
        <v>3554</v>
      </c>
      <c r="F101" t="s">
        <v>998</v>
      </c>
      <c r="G101" t="s">
        <v>999</v>
      </c>
      <c r="H101" t="s">
        <v>1000</v>
      </c>
      <c r="I101" t="s">
        <v>1001</v>
      </c>
    </row>
    <row r="102" spans="1:9">
      <c r="A102">
        <f>VLOOKUP($C102,station_dbase!$A$2:$G$297,6,)</f>
        <v>630666.9</v>
      </c>
      <c r="B102">
        <f>VLOOKUP($C102,station_dbase!$A$2:$G$297,7,)</f>
        <v>4231648.0999999996</v>
      </c>
      <c r="C102" t="s">
        <v>703</v>
      </c>
      <c r="D102">
        <v>357</v>
      </c>
      <c r="E102">
        <v>539</v>
      </c>
      <c r="F102" t="s">
        <v>998</v>
      </c>
      <c r="G102" t="s">
        <v>999</v>
      </c>
      <c r="H102" t="s">
        <v>1000</v>
      </c>
      <c r="I102" t="s">
        <v>1001</v>
      </c>
    </row>
    <row r="103" spans="1:9">
      <c r="A103">
        <f>VLOOKUP($C103,station_dbase!$A$2:$G$297,6,)</f>
        <v>639778</v>
      </c>
      <c r="B103">
        <f>VLOOKUP($C103,station_dbase!$A$2:$G$297,7,)</f>
        <v>4185041</v>
      </c>
      <c r="C103" t="s">
        <v>876</v>
      </c>
      <c r="D103">
        <v>203</v>
      </c>
      <c r="E103">
        <v>5941</v>
      </c>
      <c r="F103" t="s">
        <v>998</v>
      </c>
      <c r="G103" t="s">
        <v>999</v>
      </c>
      <c r="H103" t="s">
        <v>1000</v>
      </c>
      <c r="I103" t="s">
        <v>1001</v>
      </c>
    </row>
    <row r="104" spans="1:9">
      <c r="A104">
        <f>VLOOKUP($C104,station_dbase!$A$2:$G$297,6,)</f>
        <v>642021.80000000005</v>
      </c>
      <c r="B104">
        <f>VLOOKUP($C104,station_dbase!$A$2:$G$297,7,)</f>
        <v>4186071.2</v>
      </c>
      <c r="C104" t="s">
        <v>659</v>
      </c>
      <c r="D104">
        <v>60</v>
      </c>
      <c r="E104">
        <v>4564</v>
      </c>
      <c r="F104" t="s">
        <v>998</v>
      </c>
      <c r="G104" t="s">
        <v>999</v>
      </c>
      <c r="H104" t="s">
        <v>1000</v>
      </c>
      <c r="I104" t="s">
        <v>1001</v>
      </c>
    </row>
    <row r="105" spans="1:9">
      <c r="A105">
        <f>VLOOKUP($C105,station_dbase!$A$2:$G$297,6,)</f>
        <v>575432.5</v>
      </c>
      <c r="B105">
        <f>VLOOKUP($C105,station_dbase!$A$2:$G$297,7,)</f>
        <v>4209227.7</v>
      </c>
      <c r="C105" t="s">
        <v>246</v>
      </c>
      <c r="D105">
        <v>441</v>
      </c>
      <c r="E105" t="s">
        <v>1021</v>
      </c>
      <c r="F105" t="s">
        <v>998</v>
      </c>
      <c r="G105" t="s">
        <v>999</v>
      </c>
      <c r="H105" t="s">
        <v>1000</v>
      </c>
      <c r="I105" t="s">
        <v>1001</v>
      </c>
    </row>
    <row r="106" spans="1:9">
      <c r="A106">
        <f>VLOOKUP($C106,station_dbase!$A$2:$G$297,6,)</f>
        <v>579121.89500000002</v>
      </c>
      <c r="B106">
        <f>VLOOKUP($C106,station_dbase!$A$2:$G$297,7,)</f>
        <v>4214883</v>
      </c>
      <c r="C106" t="s">
        <v>717</v>
      </c>
      <c r="D106">
        <v>451</v>
      </c>
      <c r="E106" t="s">
        <v>1021</v>
      </c>
      <c r="F106" t="s">
        <v>998</v>
      </c>
      <c r="G106" t="s">
        <v>999</v>
      </c>
      <c r="H106" t="s">
        <v>1000</v>
      </c>
      <c r="I106" t="s">
        <v>1001</v>
      </c>
    </row>
    <row r="107" spans="1:9">
      <c r="A107">
        <f>VLOOKUP($C107,station_dbase!$A$2:$G$297,6,)</f>
        <v>639228.5</v>
      </c>
      <c r="B107">
        <f>VLOOKUP($C107,station_dbase!$A$2:$G$297,7,)</f>
        <v>4183752.9</v>
      </c>
      <c r="C107" t="s">
        <v>208</v>
      </c>
      <c r="D107">
        <v>194</v>
      </c>
      <c r="E107" t="s">
        <v>1021</v>
      </c>
      <c r="F107" t="s">
        <v>998</v>
      </c>
      <c r="G107" t="s">
        <v>999</v>
      </c>
      <c r="H107" t="s">
        <v>1000</v>
      </c>
      <c r="I107" t="s">
        <v>1001</v>
      </c>
    </row>
    <row r="108" spans="1:9">
      <c r="A108">
        <f>VLOOKUP($C108,station_dbase!$A$2:$G$297,6,)</f>
        <v>639228.5</v>
      </c>
      <c r="B108">
        <f>VLOOKUP($C108,station_dbase!$A$2:$G$297,7,)</f>
        <v>4183752.9</v>
      </c>
      <c r="C108" t="s">
        <v>199</v>
      </c>
      <c r="D108">
        <v>194</v>
      </c>
      <c r="E108">
        <v>0</v>
      </c>
      <c r="F108" t="s">
        <v>998</v>
      </c>
      <c r="G108" t="s">
        <v>999</v>
      </c>
      <c r="H108" t="s">
        <v>1000</v>
      </c>
      <c r="I108" t="s">
        <v>1001</v>
      </c>
    </row>
    <row r="109" spans="1:9">
      <c r="A109">
        <f>VLOOKUP($C109,station_dbase!$A$2:$G$297,6,)</f>
        <v>627377.4</v>
      </c>
      <c r="B109">
        <f>VLOOKUP($C109,station_dbase!$A$2:$G$297,7,)</f>
        <v>4187715.2</v>
      </c>
      <c r="C109" t="s">
        <v>276</v>
      </c>
      <c r="D109">
        <v>82</v>
      </c>
      <c r="E109">
        <v>1905</v>
      </c>
      <c r="F109" t="s">
        <v>998</v>
      </c>
      <c r="G109" t="s">
        <v>999</v>
      </c>
      <c r="H109" t="s">
        <v>1000</v>
      </c>
      <c r="I109" t="s">
        <v>1001</v>
      </c>
    </row>
    <row r="110" spans="1:9">
      <c r="A110">
        <f>VLOOKUP($C110,station_dbase!$A$2:$G$297,6,)</f>
        <v>626882.69999999995</v>
      </c>
      <c r="B110">
        <f>VLOOKUP($C110,station_dbase!$A$2:$G$297,7,)</f>
        <v>4186454</v>
      </c>
      <c r="C110" t="s">
        <v>16</v>
      </c>
      <c r="D110">
        <v>224</v>
      </c>
      <c r="E110">
        <v>0</v>
      </c>
      <c r="F110" t="s">
        <v>998</v>
      </c>
      <c r="G110" t="s">
        <v>999</v>
      </c>
      <c r="H110" t="s">
        <v>1000</v>
      </c>
      <c r="I110" t="s">
        <v>1001</v>
      </c>
    </row>
    <row r="111" spans="1:9">
      <c r="A111">
        <f>VLOOKUP($C111,station_dbase!$A$2:$G$297,6,)</f>
        <v>637086</v>
      </c>
      <c r="B111">
        <f>VLOOKUP($C111,station_dbase!$A$2:$G$297,7,)</f>
        <v>4184987</v>
      </c>
      <c r="C111" t="s">
        <v>1029</v>
      </c>
      <c r="D111">
        <v>70</v>
      </c>
      <c r="E111" t="s">
        <v>1021</v>
      </c>
      <c r="F111" t="s">
        <v>998</v>
      </c>
      <c r="G111" t="s">
        <v>999</v>
      </c>
      <c r="H111" t="s">
        <v>1000</v>
      </c>
      <c r="I111" t="s">
        <v>1001</v>
      </c>
    </row>
    <row r="112" spans="1:9">
      <c r="A112">
        <f>VLOOKUP($C112,station_dbase!$A$2:$G$297,6,)</f>
        <v>639072</v>
      </c>
      <c r="B112">
        <f>VLOOKUP($C112,station_dbase!$A$2:$G$297,7,)</f>
        <v>4185270</v>
      </c>
      <c r="C112" t="s">
        <v>1019</v>
      </c>
      <c r="D112">
        <v>63</v>
      </c>
      <c r="E112">
        <v>2570</v>
      </c>
      <c r="F112" t="s">
        <v>998</v>
      </c>
      <c r="G112" t="s">
        <v>999</v>
      </c>
      <c r="H112" t="s">
        <v>1000</v>
      </c>
      <c r="I112" t="s">
        <v>1001</v>
      </c>
    </row>
    <row r="113" spans="1:9">
      <c r="A113">
        <f>VLOOKUP($C113,station_dbase!$A$2:$G$297,6,)</f>
        <v>640088</v>
      </c>
      <c r="B113">
        <f>VLOOKUP($C113,station_dbase!$A$2:$G$297,7,)</f>
        <v>4185530</v>
      </c>
      <c r="C113" t="s">
        <v>1020</v>
      </c>
      <c r="D113">
        <v>62</v>
      </c>
      <c r="E113">
        <v>0</v>
      </c>
      <c r="F113" t="s">
        <v>998</v>
      </c>
      <c r="G113" t="s">
        <v>999</v>
      </c>
      <c r="H113" t="s">
        <v>1000</v>
      </c>
      <c r="I113" t="s">
        <v>1001</v>
      </c>
    </row>
    <row r="114" spans="1:9">
      <c r="A114">
        <f>VLOOKUP($C114,station_dbase!$A$2:$G$297,6,)</f>
        <v>639555</v>
      </c>
      <c r="B114">
        <f>VLOOKUP($C114,station_dbase!$A$2:$G$297,7,)</f>
        <v>4185573</v>
      </c>
      <c r="C114" t="s">
        <v>1017</v>
      </c>
      <c r="D114">
        <v>65</v>
      </c>
      <c r="E114">
        <v>1338</v>
      </c>
      <c r="F114" t="s">
        <v>998</v>
      </c>
      <c r="G114" t="s">
        <v>999</v>
      </c>
      <c r="H114" t="s">
        <v>1000</v>
      </c>
      <c r="I114" t="s">
        <v>1001</v>
      </c>
    </row>
    <row r="115" spans="1:9">
      <c r="A115">
        <f>VLOOKUP($C115,station_dbase!$A$2:$G$297,6,)</f>
        <v>643229</v>
      </c>
      <c r="B115">
        <f>VLOOKUP($C115,station_dbase!$A$2:$G$297,7,)</f>
        <v>4184985</v>
      </c>
      <c r="C115" t="s">
        <v>1018</v>
      </c>
      <c r="D115">
        <v>202</v>
      </c>
      <c r="E115">
        <v>632</v>
      </c>
      <c r="F115" t="s">
        <v>998</v>
      </c>
      <c r="G115" t="s">
        <v>999</v>
      </c>
      <c r="H115" t="s">
        <v>1000</v>
      </c>
      <c r="I115" t="s">
        <v>1001</v>
      </c>
    </row>
    <row r="116" spans="1:9">
      <c r="A116">
        <f>VLOOKUP($C116,station_dbase!$A$2:$G$297,6,)</f>
        <v>643723.15866565995</v>
      </c>
      <c r="B116">
        <f>VLOOKUP($C116,station_dbase!$A$2:$G$297,7,)</f>
        <v>4185003.3213092498</v>
      </c>
      <c r="C116" t="s">
        <v>1022</v>
      </c>
      <c r="D116">
        <v>198</v>
      </c>
      <c r="E116">
        <v>6582</v>
      </c>
      <c r="F116" t="s">
        <v>998</v>
      </c>
      <c r="G116" t="s">
        <v>999</v>
      </c>
      <c r="H116" t="s">
        <v>1000</v>
      </c>
      <c r="I116" t="s">
        <v>1001</v>
      </c>
    </row>
    <row r="117" spans="1:9">
      <c r="A117">
        <f>VLOOKUP($C117,station_dbase!$A$2:$G$297,6,)</f>
        <v>643589.24135940999</v>
      </c>
      <c r="B117">
        <f>VLOOKUP($C117,station_dbase!$A$2:$G$297,7,)</f>
        <v>4184870.0108190798</v>
      </c>
      <c r="C117" t="s">
        <v>1023</v>
      </c>
      <c r="D117">
        <v>201</v>
      </c>
      <c r="E117">
        <v>3178</v>
      </c>
      <c r="F117" t="s">
        <v>998</v>
      </c>
      <c r="G117" t="s">
        <v>999</v>
      </c>
      <c r="H117" t="s">
        <v>1000</v>
      </c>
      <c r="I117" t="s">
        <v>1001</v>
      </c>
    </row>
    <row r="118" spans="1:9">
      <c r="A118">
        <f>VLOOKUP($C118,station_dbase!$A$2:$G$297,6,)</f>
        <v>627243.19999999995</v>
      </c>
      <c r="B118">
        <f>VLOOKUP($C118,station_dbase!$A$2:$G$297,7,)</f>
        <v>4188117.2</v>
      </c>
      <c r="C118" t="s">
        <v>270</v>
      </c>
      <c r="D118">
        <v>232</v>
      </c>
      <c r="E118">
        <v>541</v>
      </c>
      <c r="F118" t="s">
        <v>998</v>
      </c>
      <c r="G118" t="s">
        <v>999</v>
      </c>
      <c r="H118" t="s">
        <v>1000</v>
      </c>
      <c r="I118" t="s">
        <v>1001</v>
      </c>
    </row>
    <row r="119" spans="1:9">
      <c r="A119">
        <f>VLOOKUP($C119,station_dbase!$A$2:$G$297,6,)</f>
        <v>649126.1</v>
      </c>
      <c r="B119">
        <f>VLOOKUP($C119,station_dbase!$A$2:$G$297,7,)</f>
        <v>4183436.8</v>
      </c>
      <c r="C119" t="s">
        <v>146</v>
      </c>
      <c r="D119">
        <v>6</v>
      </c>
      <c r="E119">
        <v>3184</v>
      </c>
      <c r="F119" t="s">
        <v>998</v>
      </c>
      <c r="G119" t="s">
        <v>999</v>
      </c>
      <c r="H119" t="s">
        <v>1000</v>
      </c>
      <c r="I119" t="s">
        <v>1001</v>
      </c>
    </row>
    <row r="120" spans="1:9">
      <c r="A120">
        <f>VLOOKUP($C120,station_dbase!$A$2:$G$297,6,)</f>
        <v>637754.4</v>
      </c>
      <c r="B120">
        <f>VLOOKUP($C120,station_dbase!$A$2:$G$297,7,)</f>
        <v>4187026.5</v>
      </c>
      <c r="C120" t="s">
        <v>649</v>
      </c>
      <c r="D120">
        <v>206</v>
      </c>
      <c r="E120">
        <v>1558</v>
      </c>
      <c r="F120" t="s">
        <v>998</v>
      </c>
      <c r="G120" t="s">
        <v>999</v>
      </c>
      <c r="H120" t="s">
        <v>1000</v>
      </c>
      <c r="I120" t="s">
        <v>1001</v>
      </c>
    </row>
    <row r="121" spans="1:9">
      <c r="A121">
        <f>VLOOKUP($C121,station_dbase!$A$2:$G$297,6,)</f>
        <v>647096.19999999995</v>
      </c>
      <c r="B121">
        <f>VLOOKUP($C121,station_dbase!$A$2:$G$297,7,)</f>
        <v>4185827.7</v>
      </c>
      <c r="C121" t="s">
        <v>168</v>
      </c>
      <c r="D121">
        <v>54</v>
      </c>
      <c r="E121">
        <v>353</v>
      </c>
      <c r="F121" t="s">
        <v>998</v>
      </c>
      <c r="G121" t="s">
        <v>999</v>
      </c>
      <c r="H121" t="s">
        <v>1000</v>
      </c>
      <c r="I121" t="s">
        <v>1001</v>
      </c>
    </row>
    <row r="122" spans="1:9">
      <c r="A122">
        <f>VLOOKUP($C122,station_dbase!$A$2:$G$297,6,)</f>
        <v>634779.45490000001</v>
      </c>
      <c r="B122">
        <f>VLOOKUP($C122,station_dbase!$A$2:$G$297,7,)</f>
        <v>4193764.3530000001</v>
      </c>
      <c r="C122" t="s">
        <v>952</v>
      </c>
      <c r="D122">
        <v>134</v>
      </c>
      <c r="E122">
        <v>0</v>
      </c>
      <c r="F122" t="s">
        <v>998</v>
      </c>
      <c r="G122" t="s">
        <v>999</v>
      </c>
      <c r="H122" t="s">
        <v>1000</v>
      </c>
      <c r="I122" t="s">
        <v>1001</v>
      </c>
    </row>
    <row r="123" spans="1:9">
      <c r="A123">
        <f>VLOOKUP($C123,station_dbase!$A$2:$G$297,6,)</f>
        <v>649512</v>
      </c>
      <c r="B123">
        <f>VLOOKUP($C123,station_dbase!$A$2:$G$297,7,)</f>
        <v>4179437</v>
      </c>
      <c r="C123" t="s">
        <v>1024</v>
      </c>
      <c r="D123">
        <v>5</v>
      </c>
      <c r="E123">
        <v>0</v>
      </c>
      <c r="F123" t="s">
        <v>998</v>
      </c>
      <c r="G123" t="s">
        <v>999</v>
      </c>
      <c r="H123" t="s">
        <v>1000</v>
      </c>
      <c r="I123" t="s">
        <v>1001</v>
      </c>
    </row>
    <row r="124" spans="1:9">
      <c r="A124">
        <f>VLOOKUP($C124,station_dbase!$A$2:$G$297,6,)</f>
        <v>642052.69999999995</v>
      </c>
      <c r="B124">
        <f>VLOOKUP($C124,station_dbase!$A$2:$G$297,7,)</f>
        <v>4188617.1</v>
      </c>
      <c r="C124" t="s">
        <v>304</v>
      </c>
      <c r="D124">
        <v>126</v>
      </c>
      <c r="E124">
        <v>2688</v>
      </c>
      <c r="F124" t="s">
        <v>998</v>
      </c>
      <c r="G124" t="s">
        <v>999</v>
      </c>
      <c r="H124" t="s">
        <v>1000</v>
      </c>
      <c r="I124" t="s">
        <v>1001</v>
      </c>
    </row>
    <row r="125" spans="1:9">
      <c r="A125">
        <f>VLOOKUP($C125,station_dbase!$A$2:$G$297,6,)</f>
        <v>645200.19999999995</v>
      </c>
      <c r="B125">
        <f>VLOOKUP($C125,station_dbase!$A$2:$G$297,7,)</f>
        <v>4181269.9</v>
      </c>
      <c r="C125" t="s">
        <v>204</v>
      </c>
      <c r="D125">
        <v>185</v>
      </c>
      <c r="E125">
        <v>0</v>
      </c>
      <c r="F125" t="s">
        <v>998</v>
      </c>
      <c r="G125" t="s">
        <v>999</v>
      </c>
      <c r="H125" t="s">
        <v>1000</v>
      </c>
      <c r="I125" t="s">
        <v>1001</v>
      </c>
    </row>
    <row r="126" spans="1:9">
      <c r="A126">
        <f>VLOOKUP($C126,station_dbase!$A$2:$G$297,6,)</f>
        <v>648060.19999999995</v>
      </c>
      <c r="B126">
        <f>VLOOKUP($C126,station_dbase!$A$2:$G$297,7,)</f>
        <v>4187435.7</v>
      </c>
      <c r="C126" t="s">
        <v>664</v>
      </c>
      <c r="D126">
        <v>8</v>
      </c>
      <c r="E126">
        <v>10261</v>
      </c>
      <c r="F126" t="s">
        <v>998</v>
      </c>
      <c r="G126" t="s">
        <v>999</v>
      </c>
      <c r="H126" t="s">
        <v>1000</v>
      </c>
      <c r="I126" t="s">
        <v>1001</v>
      </c>
    </row>
    <row r="127" spans="1:9">
      <c r="A127">
        <f>VLOOKUP($C127,station_dbase!$A$2:$G$297,6,)</f>
        <v>630537</v>
      </c>
      <c r="B127">
        <f>VLOOKUP($C127,station_dbase!$A$2:$G$297,7,)</f>
        <v>4183977</v>
      </c>
      <c r="C127" t="s">
        <v>866</v>
      </c>
      <c r="D127">
        <v>77</v>
      </c>
      <c r="E127">
        <v>1285</v>
      </c>
      <c r="F127" t="s">
        <v>998</v>
      </c>
      <c r="G127" t="s">
        <v>999</v>
      </c>
      <c r="H127" t="s">
        <v>1000</v>
      </c>
      <c r="I127" t="s">
        <v>1001</v>
      </c>
    </row>
    <row r="128" spans="1:9">
      <c r="A128">
        <f>VLOOKUP($C128,station_dbase!$A$2:$G$297,6,)</f>
        <v>642469</v>
      </c>
      <c r="B128">
        <f>VLOOKUP($C128,station_dbase!$A$2:$G$297,7,)</f>
        <v>4181997</v>
      </c>
      <c r="C128" t="s">
        <v>1025</v>
      </c>
      <c r="D128">
        <v>189</v>
      </c>
      <c r="E128">
        <v>1841</v>
      </c>
      <c r="F128" t="s">
        <v>998</v>
      </c>
      <c r="G128" t="s">
        <v>999</v>
      </c>
      <c r="H128" t="s">
        <v>1000</v>
      </c>
      <c r="I128" t="s">
        <v>1001</v>
      </c>
    </row>
    <row r="129" spans="1:9">
      <c r="A129">
        <f>VLOOKUP($C129,station_dbase!$A$2:$G$297,6,)</f>
        <v>638981.80000000005</v>
      </c>
      <c r="B129">
        <f>VLOOKUP($C129,station_dbase!$A$2:$G$297,7,)</f>
        <v>4184006.2</v>
      </c>
      <c r="C129" t="s">
        <v>754</v>
      </c>
      <c r="D129">
        <v>183</v>
      </c>
      <c r="E129">
        <v>662</v>
      </c>
      <c r="F129" t="s">
        <v>998</v>
      </c>
      <c r="G129" t="s">
        <v>999</v>
      </c>
      <c r="H129" t="s">
        <v>1000</v>
      </c>
      <c r="I129" t="s">
        <v>1001</v>
      </c>
    </row>
    <row r="130" spans="1:9">
      <c r="A130">
        <f>VLOOKUP($C130,station_dbase!$A$2:$G$297,6,)</f>
        <v>632231.17760000005</v>
      </c>
      <c r="B130">
        <f>VLOOKUP($C130,station_dbase!$A$2:$G$297,7,)</f>
        <v>4182733.49</v>
      </c>
      <c r="C130" t="s">
        <v>1026</v>
      </c>
      <c r="D130">
        <v>76</v>
      </c>
      <c r="E130">
        <v>544</v>
      </c>
      <c r="F130" t="s">
        <v>998</v>
      </c>
      <c r="G130" t="s">
        <v>999</v>
      </c>
      <c r="H130" t="s">
        <v>1000</v>
      </c>
      <c r="I130" t="s">
        <v>1001</v>
      </c>
    </row>
    <row r="131" spans="1:9">
      <c r="A131">
        <f>VLOOKUP($C131,station_dbase!$A$2:$G$297,6,)</f>
        <v>633766.81160000002</v>
      </c>
      <c r="B131">
        <f>VLOOKUP($C131,station_dbase!$A$2:$G$297,7,)</f>
        <v>4183139.2039999999</v>
      </c>
      <c r="C131" t="s">
        <v>1027</v>
      </c>
      <c r="D131">
        <v>74</v>
      </c>
      <c r="E131">
        <v>1678</v>
      </c>
      <c r="F131" t="s">
        <v>998</v>
      </c>
      <c r="G131" t="s">
        <v>999</v>
      </c>
      <c r="H131" t="s">
        <v>1000</v>
      </c>
      <c r="I131" t="s">
        <v>1001</v>
      </c>
    </row>
    <row r="132" spans="1:9">
      <c r="A132">
        <f>VLOOKUP($C132,station_dbase!$A$2:$G$297,6,)</f>
        <v>630172.10900000005</v>
      </c>
      <c r="B132">
        <f>VLOOKUP($C132,station_dbase!$A$2:$G$297,7,)</f>
        <v>4186906.4679999999</v>
      </c>
      <c r="C132" t="s">
        <v>1028</v>
      </c>
      <c r="D132">
        <v>212</v>
      </c>
      <c r="E132">
        <v>2378</v>
      </c>
      <c r="F132" t="s">
        <v>998</v>
      </c>
      <c r="G132" t="s">
        <v>999</v>
      </c>
      <c r="H132" t="s">
        <v>1000</v>
      </c>
      <c r="I132" t="s">
        <v>1001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BECD9-DC23-4E0D-8819-B2B659C72DD6}">
  <dimension ref="A1:C91"/>
  <sheetViews>
    <sheetView workbookViewId="0">
      <selection activeCell="C35" sqref="C35"/>
    </sheetView>
  </sheetViews>
  <sheetFormatPr defaultRowHeight="15"/>
  <sheetData>
    <row r="1" spans="1:3">
      <c r="A1">
        <f>VLOOKUP($C1,station_dbase!$A$2:$G$297,6,)</f>
        <v>647500.80000000005</v>
      </c>
      <c r="B1">
        <f>VLOOKUP($C1,station_dbase!$A$2:$G$297,7,)</f>
        <v>4192114.6</v>
      </c>
      <c r="C1" t="s">
        <v>5</v>
      </c>
    </row>
    <row r="2" spans="1:3">
      <c r="A2">
        <f>VLOOKUP($C2,station_dbase!$A$2:$G$297,6,)</f>
        <v>638631.80000000005</v>
      </c>
      <c r="B2">
        <f>VLOOKUP($C2,station_dbase!$A$2:$G$297,7,)</f>
        <v>4186457.6</v>
      </c>
      <c r="C2" t="s">
        <v>1</v>
      </c>
    </row>
    <row r="3" spans="1:3">
      <c r="A3">
        <f>VLOOKUP($C3,station_dbase!$A$2:$G$297,6,)</f>
        <v>626882.69999999995</v>
      </c>
      <c r="B3">
        <f>VLOOKUP($C3,station_dbase!$A$2:$G$297,7,)</f>
        <v>4186454</v>
      </c>
      <c r="C3" t="s">
        <v>16</v>
      </c>
    </row>
    <row r="4" spans="1:3">
      <c r="A4">
        <f>VLOOKUP($C4,station_dbase!$A$2:$G$297,6,)</f>
        <v>649512</v>
      </c>
      <c r="B4">
        <f>VLOOKUP($C4,station_dbase!$A$2:$G$297,7,)</f>
        <v>4179437</v>
      </c>
      <c r="C4" t="s">
        <v>1024</v>
      </c>
    </row>
    <row r="5" spans="1:3">
      <c r="A5">
        <f>VLOOKUP($C5,station_dbase!$A$2:$G$297,6,)</f>
        <v>636454.1</v>
      </c>
      <c r="B5">
        <f>VLOOKUP($C5,station_dbase!$A$2:$G$297,7,)</f>
        <v>4186988.1</v>
      </c>
      <c r="C5" t="s">
        <v>104</v>
      </c>
    </row>
    <row r="6" spans="1:3">
      <c r="A6">
        <f>VLOOKUP($C6,station_dbase!$A$2:$G$297,6,)</f>
        <v>627753</v>
      </c>
      <c r="B6">
        <f>VLOOKUP($C6,station_dbase!$A$2:$G$297,7,)</f>
        <v>4186838.8</v>
      </c>
      <c r="C6" t="s">
        <v>1080</v>
      </c>
    </row>
    <row r="7" spans="1:3">
      <c r="A7">
        <f>VLOOKUP($C7,station_dbase!$A$2:$G$297,6,)</f>
        <v>637754.4</v>
      </c>
      <c r="B7">
        <f>VLOOKUP($C7,station_dbase!$A$2:$G$297,7,)</f>
        <v>4187026.5</v>
      </c>
      <c r="C7" t="s">
        <v>649</v>
      </c>
    </row>
    <row r="8" spans="1:3">
      <c r="A8">
        <f>VLOOKUP($C8,station_dbase!$A$2:$G$297,6,)</f>
        <v>642184.4</v>
      </c>
      <c r="B8">
        <f>VLOOKUP($C8,station_dbase!$A$2:$G$297,7,)</f>
        <v>4193313.5</v>
      </c>
      <c r="C8" t="s">
        <v>673</v>
      </c>
    </row>
    <row r="9" spans="1:3">
      <c r="A9">
        <f>VLOOKUP($C9,station_dbase!$A$2:$G$297,6,)</f>
        <v>642052.69999999995</v>
      </c>
      <c r="B9">
        <f>VLOOKUP($C9,station_dbase!$A$2:$G$297,7,)</f>
        <v>4188617.1</v>
      </c>
      <c r="C9" t="s">
        <v>304</v>
      </c>
    </row>
    <row r="10" spans="1:3">
      <c r="A10">
        <f>VLOOKUP($C10,station_dbase!$A$2:$G$297,6,)</f>
        <v>635780.80000000005</v>
      </c>
      <c r="B10">
        <f>VLOOKUP($C10,station_dbase!$A$2:$G$297,7,)</f>
        <v>4193802</v>
      </c>
      <c r="C10" t="s">
        <v>151</v>
      </c>
    </row>
    <row r="11" spans="1:3">
      <c r="A11">
        <f>VLOOKUP($C11,station_dbase!$A$2:$G$297,6,)</f>
        <v>632905.69999999995</v>
      </c>
      <c r="B11">
        <f>VLOOKUP($C11,station_dbase!$A$2:$G$297,7,)</f>
        <v>4194776.5999999996</v>
      </c>
      <c r="C11" t="s">
        <v>563</v>
      </c>
    </row>
    <row r="12" spans="1:3">
      <c r="A12">
        <f>VLOOKUP($C12,station_dbase!$A$2:$G$297,6,)</f>
        <v>628312.5</v>
      </c>
      <c r="B12">
        <f>VLOOKUP($C12,station_dbase!$A$2:$G$297,7,)</f>
        <v>4185763.1</v>
      </c>
      <c r="C12" t="s">
        <v>3</v>
      </c>
    </row>
    <row r="13" spans="1:3">
      <c r="A13">
        <f>VLOOKUP($C13,station_dbase!$A$2:$G$297,6,)</f>
        <v>627898.6</v>
      </c>
      <c r="B13">
        <f>VLOOKUP($C13,station_dbase!$A$2:$G$297,7,)</f>
        <v>4185906.3</v>
      </c>
      <c r="C13" t="s">
        <v>159</v>
      </c>
    </row>
    <row r="14" spans="1:3">
      <c r="A14">
        <f>VLOOKUP($C14,station_dbase!$A$2:$G$297,6,)</f>
        <v>628312.5</v>
      </c>
      <c r="B14">
        <f>VLOOKUP($C14,station_dbase!$A$2:$G$297,7,)</f>
        <v>4185763.1</v>
      </c>
      <c r="C14" t="s">
        <v>395</v>
      </c>
    </row>
    <row r="15" spans="1:3">
      <c r="A15">
        <f>VLOOKUP($C15,station_dbase!$A$2:$G$297,6,)</f>
        <v>647096.19999999995</v>
      </c>
      <c r="B15">
        <f>VLOOKUP($C15,station_dbase!$A$2:$G$297,7,)</f>
        <v>4185827.7</v>
      </c>
      <c r="C15" t="s">
        <v>168</v>
      </c>
    </row>
    <row r="16" spans="1:3">
      <c r="A16">
        <f>VLOOKUP($C16,station_dbase!$A$2:$G$297,6,)</f>
        <v>625718.9</v>
      </c>
      <c r="B16">
        <f>VLOOKUP($C16,station_dbase!$A$2:$G$297,7,)</f>
        <v>4194688.9000000004</v>
      </c>
      <c r="C16" t="s">
        <v>31</v>
      </c>
    </row>
    <row r="17" spans="1:3">
      <c r="A17">
        <f>VLOOKUP($C17,station_dbase!$A$2:$G$297,6,)</f>
        <v>636491.6</v>
      </c>
      <c r="B17">
        <f>VLOOKUP($C17,station_dbase!$A$2:$G$297,7,)</f>
        <v>4185281.5</v>
      </c>
      <c r="C17" t="s">
        <v>4</v>
      </c>
    </row>
    <row r="18" spans="1:3">
      <c r="A18">
        <f>VLOOKUP($C18,station_dbase!$A$2:$G$297,6,)</f>
        <v>630537</v>
      </c>
      <c r="B18">
        <f>VLOOKUP($C18,station_dbase!$A$2:$G$297,7,)</f>
        <v>4183977</v>
      </c>
      <c r="C18" t="s">
        <v>866</v>
      </c>
    </row>
    <row r="19" spans="1:3">
      <c r="A19">
        <f>VLOOKUP($C19,station_dbase!$A$2:$G$297,6,)</f>
        <v>642021.80000000005</v>
      </c>
      <c r="B19">
        <f>VLOOKUP($C19,station_dbase!$A$2:$G$297,7,)</f>
        <v>4186071.2</v>
      </c>
      <c r="C19" t="s">
        <v>659</v>
      </c>
    </row>
    <row r="20" spans="1:3">
      <c r="A20">
        <f>VLOOKUP($C20,station_dbase!$A$2:$G$297,6,)</f>
        <v>639778</v>
      </c>
      <c r="B20">
        <f>VLOOKUP($C20,station_dbase!$A$2:$G$297,7,)</f>
        <v>4185041</v>
      </c>
      <c r="C20" t="s">
        <v>876</v>
      </c>
    </row>
    <row r="21" spans="1:3">
      <c r="A21">
        <f>VLOOKUP($C21,station_dbase!$A$2:$G$297,6,)</f>
        <v>643229</v>
      </c>
      <c r="B21">
        <f>VLOOKUP($C21,station_dbase!$A$2:$G$297,7,)</f>
        <v>4184985</v>
      </c>
      <c r="C21" t="s">
        <v>1018</v>
      </c>
    </row>
    <row r="22" spans="1:3">
      <c r="A22">
        <f>VLOOKUP($C22,station_dbase!$A$2:$G$297,6,)</f>
        <v>638981.80000000005</v>
      </c>
      <c r="B22">
        <f>VLOOKUP($C22,station_dbase!$A$2:$G$297,7,)</f>
        <v>4184006.2</v>
      </c>
      <c r="C22" t="s">
        <v>754</v>
      </c>
    </row>
    <row r="23" spans="1:3">
      <c r="A23">
        <f>VLOOKUP($C23,station_dbase!$A$2:$G$297,6,)</f>
        <v>648060.19999999995</v>
      </c>
      <c r="B23">
        <f>VLOOKUP($C23,station_dbase!$A$2:$G$297,7,)</f>
        <v>4187435.7</v>
      </c>
      <c r="C23" t="s">
        <v>664</v>
      </c>
    </row>
    <row r="24" spans="1:3">
      <c r="A24">
        <f>VLOOKUP($C24,station_dbase!$A$2:$G$297,6,)</f>
        <v>647576.1</v>
      </c>
      <c r="B24">
        <f>VLOOKUP($C24,station_dbase!$A$2:$G$297,7,)</f>
        <v>4186166.1</v>
      </c>
      <c r="C24" t="s">
        <v>292</v>
      </c>
    </row>
    <row r="25" spans="1:3">
      <c r="A25">
        <f>VLOOKUP($C25,station_dbase!$A$2:$G$297,6,)</f>
        <v>639164.69999999995</v>
      </c>
      <c r="B25">
        <f>VLOOKUP($C25,station_dbase!$A$2:$G$297,7,)</f>
        <v>4183509.3</v>
      </c>
      <c r="C25" t="s">
        <v>645</v>
      </c>
    </row>
    <row r="26" spans="1:3">
      <c r="A26">
        <f>VLOOKUP($C26,station_dbase!$A$2:$G$297,6,)</f>
        <v>639228.5</v>
      </c>
      <c r="B26">
        <f>VLOOKUP($C26,station_dbase!$A$2:$G$297,7,)</f>
        <v>4183752.9</v>
      </c>
      <c r="C26" t="s">
        <v>208</v>
      </c>
    </row>
    <row r="27" spans="1:3">
      <c r="A27">
        <f>VLOOKUP($C27,station_dbase!$A$2:$G$297,6,)</f>
        <v>639228.5</v>
      </c>
      <c r="B27">
        <f>VLOOKUP($C27,station_dbase!$A$2:$G$297,7,)</f>
        <v>4183752.9</v>
      </c>
      <c r="C27" t="s">
        <v>199</v>
      </c>
    </row>
    <row r="28" spans="1:3">
      <c r="A28">
        <f>VLOOKUP($C28,station_dbase!$A$2:$G$297,6,)</f>
        <v>645200.19999999995</v>
      </c>
      <c r="B28">
        <f>VLOOKUP($C28,station_dbase!$A$2:$G$297,7,)</f>
        <v>4181269.9</v>
      </c>
      <c r="C28" t="s">
        <v>204</v>
      </c>
    </row>
    <row r="29" spans="1:3">
      <c r="A29">
        <f>VLOOKUP($C29,station_dbase!$A$2:$G$297,6,)</f>
        <v>635798.19999999995</v>
      </c>
      <c r="B29">
        <f>VLOOKUP($C29,station_dbase!$A$2:$G$297,7,)</f>
        <v>4185059.9</v>
      </c>
      <c r="C29" t="s">
        <v>598</v>
      </c>
    </row>
    <row r="30" spans="1:3">
      <c r="A30">
        <f>VLOOKUP($C30,station_dbase!$A$2:$G$297,6,)</f>
        <v>629291.6</v>
      </c>
      <c r="B30">
        <f>VLOOKUP($C30,station_dbase!$A$2:$G$297,7,)</f>
        <v>4192502.2</v>
      </c>
      <c r="C30" t="s">
        <v>1103</v>
      </c>
    </row>
    <row r="31" spans="1:3">
      <c r="A31">
        <f>VLOOKUP($C31,station_dbase!$A$2:$G$297,6,)</f>
        <v>652957.80000000005</v>
      </c>
      <c r="B31">
        <f>VLOOKUP($C31,station_dbase!$A$2:$G$297,7,)</f>
        <v>4171293.8</v>
      </c>
      <c r="C31" t="s">
        <v>374</v>
      </c>
    </row>
    <row r="32" spans="1:3">
      <c r="A32">
        <f>VLOOKUP($C32,station_dbase!$A$2:$G$297,6,)</f>
        <v>647500.80000000005</v>
      </c>
      <c r="B32">
        <f>VLOOKUP($C32,station_dbase!$A$2:$G$297,7,)</f>
        <v>4192114.6</v>
      </c>
      <c r="C32" t="s">
        <v>5</v>
      </c>
    </row>
    <row r="33" spans="1:3">
      <c r="A33">
        <f>VLOOKUP($C33,station_dbase!$A$2:$G$297,6,)</f>
        <v>638631.80000000005</v>
      </c>
      <c r="B33">
        <f>VLOOKUP($C33,station_dbase!$A$2:$G$297,7,)</f>
        <v>4186457.6</v>
      </c>
      <c r="C33" t="s">
        <v>1</v>
      </c>
    </row>
    <row r="34" spans="1:3">
      <c r="A34">
        <f>VLOOKUP($C34,station_dbase!$A$2:$G$297,6,)</f>
        <v>626882.69999999995</v>
      </c>
      <c r="B34">
        <f>VLOOKUP($C34,station_dbase!$A$2:$G$297,7,)</f>
        <v>4186454</v>
      </c>
      <c r="C34" t="s">
        <v>16</v>
      </c>
    </row>
    <row r="35" spans="1:3">
      <c r="A35">
        <f>VLOOKUP($C35,station_dbase!$A$2:$G$297,6,)</f>
        <v>649512</v>
      </c>
      <c r="B35">
        <f>VLOOKUP($C35,station_dbase!$A$2:$G$297,7,)</f>
        <v>4179437</v>
      </c>
      <c r="C35" t="s">
        <v>1024</v>
      </c>
    </row>
    <row r="36" spans="1:3">
      <c r="A36">
        <f>VLOOKUP($C36,station_dbase!$A$2:$G$297,6,)</f>
        <v>636454.1</v>
      </c>
      <c r="B36">
        <f>VLOOKUP($C36,station_dbase!$A$2:$G$297,7,)</f>
        <v>4186988.1</v>
      </c>
      <c r="C36" t="s">
        <v>104</v>
      </c>
    </row>
    <row r="37" spans="1:3">
      <c r="A37">
        <f>VLOOKUP($C37,station_dbase!$A$2:$G$297,6,)</f>
        <v>627753</v>
      </c>
      <c r="B37">
        <f>VLOOKUP($C37,station_dbase!$A$2:$G$297,7,)</f>
        <v>4186838.8</v>
      </c>
      <c r="C37" t="s">
        <v>1080</v>
      </c>
    </row>
    <row r="38" spans="1:3">
      <c r="A38">
        <f>VLOOKUP($C38,station_dbase!$A$2:$G$297,6,)</f>
        <v>637754.4</v>
      </c>
      <c r="B38">
        <f>VLOOKUP($C38,station_dbase!$A$2:$G$297,7,)</f>
        <v>4187026.5</v>
      </c>
      <c r="C38" t="s">
        <v>649</v>
      </c>
    </row>
    <row r="39" spans="1:3">
      <c r="A39">
        <f>VLOOKUP($C39,station_dbase!$A$2:$G$297,6,)</f>
        <v>642184.4</v>
      </c>
      <c r="B39">
        <f>VLOOKUP($C39,station_dbase!$A$2:$G$297,7,)</f>
        <v>4193313.5</v>
      </c>
      <c r="C39" t="s">
        <v>673</v>
      </c>
    </row>
    <row r="40" spans="1:3">
      <c r="A40">
        <f>VLOOKUP($C40,station_dbase!$A$2:$G$297,6,)</f>
        <v>642052.69999999995</v>
      </c>
      <c r="B40">
        <f>VLOOKUP($C40,station_dbase!$A$2:$G$297,7,)</f>
        <v>4188617.1</v>
      </c>
      <c r="C40" t="s">
        <v>304</v>
      </c>
    </row>
    <row r="41" spans="1:3">
      <c r="A41">
        <f>VLOOKUP($C41,station_dbase!$A$2:$G$297,6,)</f>
        <v>635780.80000000005</v>
      </c>
      <c r="B41">
        <f>VLOOKUP($C41,station_dbase!$A$2:$G$297,7,)</f>
        <v>4193802</v>
      </c>
      <c r="C41" t="s">
        <v>151</v>
      </c>
    </row>
    <row r="42" spans="1:3">
      <c r="A42">
        <f>VLOOKUP($C42,station_dbase!$A$2:$G$297,6,)</f>
        <v>632905.69999999995</v>
      </c>
      <c r="B42">
        <f>VLOOKUP($C42,station_dbase!$A$2:$G$297,7,)</f>
        <v>4194776.5999999996</v>
      </c>
      <c r="C42" t="s">
        <v>563</v>
      </c>
    </row>
    <row r="43" spans="1:3">
      <c r="A43">
        <f>VLOOKUP($C43,station_dbase!$A$2:$G$297,6,)</f>
        <v>628312.5</v>
      </c>
      <c r="B43">
        <f>VLOOKUP($C43,station_dbase!$A$2:$G$297,7,)</f>
        <v>4185763.1</v>
      </c>
      <c r="C43" t="s">
        <v>3</v>
      </c>
    </row>
    <row r="44" spans="1:3">
      <c r="A44">
        <f>VLOOKUP($C44,station_dbase!$A$2:$G$297,6,)</f>
        <v>627898.6</v>
      </c>
      <c r="B44">
        <f>VLOOKUP($C44,station_dbase!$A$2:$G$297,7,)</f>
        <v>4185906.3</v>
      </c>
      <c r="C44" t="s">
        <v>159</v>
      </c>
    </row>
    <row r="45" spans="1:3">
      <c r="A45">
        <f>VLOOKUP($C45,station_dbase!$A$2:$G$297,6,)</f>
        <v>628312.5</v>
      </c>
      <c r="B45">
        <f>VLOOKUP($C45,station_dbase!$A$2:$G$297,7,)</f>
        <v>4185763.1</v>
      </c>
      <c r="C45" t="s">
        <v>395</v>
      </c>
    </row>
    <row r="46" spans="1:3">
      <c r="A46">
        <f>VLOOKUP($C46,station_dbase!$A$2:$G$297,6,)</f>
        <v>647096.19999999995</v>
      </c>
      <c r="B46">
        <f>VLOOKUP($C46,station_dbase!$A$2:$G$297,7,)</f>
        <v>4185827.7</v>
      </c>
      <c r="C46" t="s">
        <v>168</v>
      </c>
    </row>
    <row r="47" spans="1:3">
      <c r="A47">
        <f>VLOOKUP($C47,station_dbase!$A$2:$G$297,6,)</f>
        <v>625718.9</v>
      </c>
      <c r="B47">
        <f>VLOOKUP($C47,station_dbase!$A$2:$G$297,7,)</f>
        <v>4194688.9000000004</v>
      </c>
      <c r="C47" t="s">
        <v>31</v>
      </c>
    </row>
    <row r="48" spans="1:3">
      <c r="A48">
        <f>VLOOKUP($C48,station_dbase!$A$2:$G$297,6,)</f>
        <v>636491.6</v>
      </c>
      <c r="B48">
        <f>VLOOKUP($C48,station_dbase!$A$2:$G$297,7,)</f>
        <v>4185281.5</v>
      </c>
      <c r="C48" t="s">
        <v>4</v>
      </c>
    </row>
    <row r="49" spans="1:3">
      <c r="A49">
        <f>VLOOKUP($C49,station_dbase!$A$2:$G$297,6,)</f>
        <v>630537</v>
      </c>
      <c r="B49">
        <f>VLOOKUP($C49,station_dbase!$A$2:$G$297,7,)</f>
        <v>4183977</v>
      </c>
      <c r="C49" t="s">
        <v>866</v>
      </c>
    </row>
    <row r="50" spans="1:3">
      <c r="A50">
        <f>VLOOKUP($C50,station_dbase!$A$2:$G$297,6,)</f>
        <v>642021.80000000005</v>
      </c>
      <c r="B50">
        <f>VLOOKUP($C50,station_dbase!$A$2:$G$297,7,)</f>
        <v>4186071.2</v>
      </c>
      <c r="C50" t="s">
        <v>659</v>
      </c>
    </row>
    <row r="51" spans="1:3">
      <c r="A51">
        <f>VLOOKUP($C51,station_dbase!$A$2:$G$297,6,)</f>
        <v>639778</v>
      </c>
      <c r="B51">
        <f>VLOOKUP($C51,station_dbase!$A$2:$G$297,7,)</f>
        <v>4185041</v>
      </c>
      <c r="C51" t="s">
        <v>876</v>
      </c>
    </row>
    <row r="52" spans="1:3">
      <c r="A52">
        <f>VLOOKUP($C52,station_dbase!$A$2:$G$297,6,)</f>
        <v>643229</v>
      </c>
      <c r="B52">
        <f>VLOOKUP($C52,station_dbase!$A$2:$G$297,7,)</f>
        <v>4184985</v>
      </c>
      <c r="C52" t="s">
        <v>1018</v>
      </c>
    </row>
    <row r="53" spans="1:3">
      <c r="A53">
        <f>VLOOKUP($C53,station_dbase!$A$2:$G$297,6,)</f>
        <v>638981.80000000005</v>
      </c>
      <c r="B53">
        <f>VLOOKUP($C53,station_dbase!$A$2:$G$297,7,)</f>
        <v>4184006.2</v>
      </c>
      <c r="C53" t="s">
        <v>754</v>
      </c>
    </row>
    <row r="54" spans="1:3">
      <c r="A54">
        <f>VLOOKUP($C54,station_dbase!$A$2:$G$297,6,)</f>
        <v>648060.19999999995</v>
      </c>
      <c r="B54">
        <f>VLOOKUP($C54,station_dbase!$A$2:$G$297,7,)</f>
        <v>4187435.7</v>
      </c>
      <c r="C54" t="s">
        <v>664</v>
      </c>
    </row>
    <row r="55" spans="1:3">
      <c r="A55">
        <f>VLOOKUP($C55,station_dbase!$A$2:$G$297,6,)</f>
        <v>647576.1</v>
      </c>
      <c r="B55">
        <f>VLOOKUP($C55,station_dbase!$A$2:$G$297,7,)</f>
        <v>4186166.1</v>
      </c>
      <c r="C55" t="s">
        <v>292</v>
      </c>
    </row>
    <row r="56" spans="1:3">
      <c r="A56">
        <f>VLOOKUP($C56,station_dbase!$A$2:$G$297,6,)</f>
        <v>639164.69999999995</v>
      </c>
      <c r="B56">
        <f>VLOOKUP($C56,station_dbase!$A$2:$G$297,7,)</f>
        <v>4183509.3</v>
      </c>
      <c r="C56" t="s">
        <v>645</v>
      </c>
    </row>
    <row r="57" spans="1:3">
      <c r="A57">
        <f>VLOOKUP($C57,station_dbase!$A$2:$G$297,6,)</f>
        <v>639228.5</v>
      </c>
      <c r="B57">
        <f>VLOOKUP($C57,station_dbase!$A$2:$G$297,7,)</f>
        <v>4183752.9</v>
      </c>
      <c r="C57" t="s">
        <v>208</v>
      </c>
    </row>
    <row r="58" spans="1:3">
      <c r="A58">
        <f>VLOOKUP($C58,station_dbase!$A$2:$G$297,6,)</f>
        <v>639228.5</v>
      </c>
      <c r="B58">
        <f>VLOOKUP($C58,station_dbase!$A$2:$G$297,7,)</f>
        <v>4183752.9</v>
      </c>
      <c r="C58" t="s">
        <v>199</v>
      </c>
    </row>
    <row r="59" spans="1:3">
      <c r="A59">
        <f>VLOOKUP($C59,station_dbase!$A$2:$G$297,6,)</f>
        <v>635798.19999999995</v>
      </c>
      <c r="B59">
        <f>VLOOKUP($C59,station_dbase!$A$2:$G$297,7,)</f>
        <v>4185059.9</v>
      </c>
      <c r="C59" t="s">
        <v>598</v>
      </c>
    </row>
    <row r="60" spans="1:3">
      <c r="A60">
        <f>VLOOKUP($C60,station_dbase!$A$2:$G$297,6,)</f>
        <v>629291.6</v>
      </c>
      <c r="B60">
        <f>VLOOKUP($C60,station_dbase!$A$2:$G$297,7,)</f>
        <v>4192502.2</v>
      </c>
      <c r="C60" t="s">
        <v>1103</v>
      </c>
    </row>
    <row r="61" spans="1:3">
      <c r="A61">
        <f>VLOOKUP($C61,station_dbase!$A$2:$G$297,6,)</f>
        <v>652957.80000000005</v>
      </c>
      <c r="B61">
        <f>VLOOKUP($C61,station_dbase!$A$2:$G$297,7,)</f>
        <v>4171293.8</v>
      </c>
      <c r="C61" t="s">
        <v>374</v>
      </c>
    </row>
    <row r="62" spans="1:3">
      <c r="A62">
        <f>VLOOKUP($C62,station_dbase!$A$2:$G$297,6,)</f>
        <v>621783.19999999995</v>
      </c>
      <c r="B62">
        <f>VLOOKUP($C62,station_dbase!$A$2:$G$297,7,)</f>
        <v>4292647.4000000004</v>
      </c>
      <c r="C62" t="s">
        <v>758</v>
      </c>
    </row>
    <row r="63" spans="1:3">
      <c r="A63">
        <f>VLOOKUP($C63,station_dbase!$A$2:$G$297,6,)</f>
        <v>621783.19999999995</v>
      </c>
      <c r="B63">
        <f>VLOOKUP($C63,station_dbase!$A$2:$G$297,7,)</f>
        <v>4292647.4000000004</v>
      </c>
      <c r="C63" t="s">
        <v>758</v>
      </c>
    </row>
    <row r="64" spans="1:3">
      <c r="A64">
        <f>VLOOKUP($C64,station_dbase!$A$2:$G$297,6,)</f>
        <v>614797.6</v>
      </c>
      <c r="B64">
        <f>VLOOKUP($C64,station_dbase!$A$2:$G$297,7,)</f>
        <v>4223035.8</v>
      </c>
      <c r="C64" t="s">
        <v>484</v>
      </c>
    </row>
    <row r="65" spans="1:3">
      <c r="A65">
        <f>VLOOKUP($C65,station_dbase!$A$2:$G$297,6,)</f>
        <v>614797.6</v>
      </c>
      <c r="B65">
        <f>VLOOKUP($C65,station_dbase!$A$2:$G$297,7,)</f>
        <v>4223035.8</v>
      </c>
      <c r="C65" t="s">
        <v>484</v>
      </c>
    </row>
    <row r="66" spans="1:3">
      <c r="A66">
        <f>VLOOKUP($C66,station_dbase!$A$2:$G$297,6,)</f>
        <v>634300.19999999995</v>
      </c>
      <c r="B66">
        <f>VLOOKUP($C66,station_dbase!$A$2:$G$297,7,)</f>
        <v>4194175</v>
      </c>
      <c r="C66" t="s">
        <v>654</v>
      </c>
    </row>
    <row r="67" spans="1:3">
      <c r="A67">
        <f>VLOOKUP($C67,station_dbase!$A$2:$G$297,6,)</f>
        <v>627377.4</v>
      </c>
      <c r="B67">
        <f>VLOOKUP($C67,station_dbase!$A$2:$G$297,7,)</f>
        <v>4187715.2</v>
      </c>
      <c r="C67" t="s">
        <v>276</v>
      </c>
    </row>
    <row r="68" spans="1:3">
      <c r="A68">
        <f>VLOOKUP($C68,station_dbase!$A$2:$G$297,6,)</f>
        <v>575432.5</v>
      </c>
      <c r="B68">
        <f>VLOOKUP($C68,station_dbase!$A$2:$G$297,7,)</f>
        <v>4209227.7</v>
      </c>
      <c r="C68" t="s">
        <v>246</v>
      </c>
    </row>
    <row r="69" spans="1:3">
      <c r="A69">
        <f>VLOOKUP($C69,station_dbase!$A$2:$G$297,6,)</f>
        <v>575432.5</v>
      </c>
      <c r="B69">
        <f>VLOOKUP($C69,station_dbase!$A$2:$G$297,7,)</f>
        <v>4209227.7</v>
      </c>
      <c r="C69" t="s">
        <v>246</v>
      </c>
    </row>
    <row r="70" spans="1:3">
      <c r="A70">
        <f>VLOOKUP($C70,station_dbase!$A$2:$G$297,6,)</f>
        <v>627243.19999999995</v>
      </c>
      <c r="B70">
        <f>VLOOKUP($C70,station_dbase!$A$2:$G$297,7,)</f>
        <v>4188117.2</v>
      </c>
      <c r="C70" t="s">
        <v>270</v>
      </c>
    </row>
    <row r="71" spans="1:3">
      <c r="A71">
        <f>VLOOKUP($C71,station_dbase!$A$2:$G$297,6,)</f>
        <v>627243.19999999995</v>
      </c>
      <c r="B71">
        <f>VLOOKUP($C71,station_dbase!$A$2:$G$297,7,)</f>
        <v>4188117.2</v>
      </c>
      <c r="C71" t="s">
        <v>270</v>
      </c>
    </row>
    <row r="72" spans="1:3">
      <c r="A72">
        <f>VLOOKUP($C72,station_dbase!$A$2:$G$297,6,)</f>
        <v>649126.1</v>
      </c>
      <c r="B72">
        <f>VLOOKUP($C72,station_dbase!$A$2:$G$297,7,)</f>
        <v>4183436.8</v>
      </c>
      <c r="C72" t="s">
        <v>146</v>
      </c>
    </row>
    <row r="73" spans="1:3">
      <c r="A73">
        <f>VLOOKUP($C73,station_dbase!$A$2:$G$297,6,)</f>
        <v>649126.1</v>
      </c>
      <c r="B73">
        <f>VLOOKUP($C73,station_dbase!$A$2:$G$297,7,)</f>
        <v>4183436.8</v>
      </c>
      <c r="C73" t="s">
        <v>146</v>
      </c>
    </row>
    <row r="74" spans="1:3">
      <c r="A74">
        <f>VLOOKUP($C74,station_dbase!$A$2:$G$297,6,)</f>
        <v>642289.30000000005</v>
      </c>
      <c r="B74">
        <f>VLOOKUP($C74,station_dbase!$A$2:$G$297,7,)</f>
        <v>4188756.4</v>
      </c>
      <c r="C74" t="s">
        <v>1082</v>
      </c>
    </row>
    <row r="75" spans="1:3">
      <c r="A75">
        <f>VLOOKUP($C75,station_dbase!$A$2:$G$297,6,)</f>
        <v>642289.30000000005</v>
      </c>
      <c r="B75">
        <f>VLOOKUP($C75,station_dbase!$A$2:$G$297,7,)</f>
        <v>4188756.4</v>
      </c>
      <c r="C75" t="s">
        <v>1082</v>
      </c>
    </row>
    <row r="76" spans="1:3">
      <c r="A76">
        <f>VLOOKUP($C76,station_dbase!$A$2:$G$297,6,)</f>
        <v>594757.5</v>
      </c>
      <c r="B76">
        <f>VLOOKUP($C76,station_dbase!$A$2:$G$297,7,)</f>
        <v>4211123.3</v>
      </c>
      <c r="C76" t="s">
        <v>12</v>
      </c>
    </row>
    <row r="77" spans="1:3">
      <c r="A77">
        <f>VLOOKUP($C77,station_dbase!$A$2:$G$297,6,)</f>
        <v>605075.1</v>
      </c>
      <c r="B77">
        <f>VLOOKUP($C77,station_dbase!$A$2:$G$297,7,)</f>
        <v>4208474.7</v>
      </c>
      <c r="C77" t="s">
        <v>33</v>
      </c>
    </row>
    <row r="78" spans="1:3">
      <c r="A78">
        <f>VLOOKUP($C78,station_dbase!$A$2:$G$297,6,)</f>
        <v>615105</v>
      </c>
      <c r="B78">
        <f>VLOOKUP($C78,station_dbase!$A$2:$G$297,7,)</f>
        <v>4224350</v>
      </c>
      <c r="C78" t="s">
        <v>23</v>
      </c>
    </row>
    <row r="79" spans="1:3">
      <c r="A79">
        <f>VLOOKUP($C79,station_dbase!$A$2:$G$297,6,)</f>
        <v>615196.30000000005</v>
      </c>
      <c r="B79">
        <f>VLOOKUP($C79,station_dbase!$A$2:$G$297,7,)</f>
        <v>4218095.3</v>
      </c>
      <c r="C79" t="s">
        <v>441</v>
      </c>
    </row>
    <row r="80" spans="1:3">
      <c r="A80">
        <f>VLOOKUP($C80,station_dbase!$A$2:$G$297,6,)</f>
        <v>617515.30000000005</v>
      </c>
      <c r="B80">
        <f>VLOOKUP($C80,station_dbase!$A$2:$G$297,7,)</f>
        <v>4228186.2</v>
      </c>
      <c r="C80" t="s">
        <v>785</v>
      </c>
    </row>
    <row r="81" spans="1:3">
      <c r="A81">
        <f>VLOOKUP($C81,station_dbase!$A$2:$G$297,6,)</f>
        <v>608116.21</v>
      </c>
      <c r="B81">
        <f>VLOOKUP($C81,station_dbase!$A$2:$G$297,7,)</f>
        <v>4215165.6100000003</v>
      </c>
      <c r="C81" t="s">
        <v>980</v>
      </c>
    </row>
    <row r="82" spans="1:3">
      <c r="A82">
        <f>VLOOKUP($C82,station_dbase!$A$2:$G$297,6,)</f>
        <v>619281.80000000005</v>
      </c>
      <c r="B82">
        <f>VLOOKUP($C82,station_dbase!$A$2:$G$297,7,)</f>
        <v>4227913.5999999996</v>
      </c>
      <c r="C82" t="s">
        <v>707</v>
      </c>
    </row>
    <row r="83" spans="1:3">
      <c r="A83">
        <f>VLOOKUP($C83,station_dbase!$A$2:$G$297,6,)</f>
        <v>635762.30000000005</v>
      </c>
      <c r="B83">
        <f>VLOOKUP($C83,station_dbase!$A$2:$G$297,7,)</f>
        <v>4206110.5999999996</v>
      </c>
      <c r="C83" t="s">
        <v>381</v>
      </c>
    </row>
    <row r="84" spans="1:3">
      <c r="A84">
        <f>VLOOKUP($C84,station_dbase!$A$2:$G$297,6,)</f>
        <v>616952.5</v>
      </c>
      <c r="B84">
        <f>VLOOKUP($C84,station_dbase!$A$2:$G$297,7,)</f>
        <v>4212848.5999999996</v>
      </c>
      <c r="C84" t="s">
        <v>419</v>
      </c>
    </row>
    <row r="85" spans="1:3">
      <c r="A85">
        <f>VLOOKUP($C85,station_dbase!$A$2:$G$297,6,)</f>
        <v>624652.30000000005</v>
      </c>
      <c r="B85">
        <f>VLOOKUP($C85,station_dbase!$A$2:$G$297,7,)</f>
        <v>4214658.4000000004</v>
      </c>
      <c r="C85" t="s">
        <v>423</v>
      </c>
    </row>
    <row r="86" spans="1:3">
      <c r="A86">
        <f>VLOOKUP($C86,station_dbase!$A$2:$G$297,6,)</f>
        <v>627377.4</v>
      </c>
      <c r="B86">
        <f>VLOOKUP($C86,station_dbase!$A$2:$G$297,7,)</f>
        <v>4187715.2</v>
      </c>
      <c r="C86" t="s">
        <v>276</v>
      </c>
    </row>
    <row r="87" spans="1:3">
      <c r="A87">
        <f>VLOOKUP($C87,station_dbase!$A$2:$G$297,6,)</f>
        <v>624476.9</v>
      </c>
      <c r="B87">
        <f>VLOOKUP($C87,station_dbase!$A$2:$G$297,7,)</f>
        <v>4208582.2</v>
      </c>
      <c r="C87" t="s">
        <v>409</v>
      </c>
    </row>
    <row r="88" spans="1:3">
      <c r="A88">
        <f>VLOOKUP($C88,station_dbase!$A$2:$G$297,6,)</f>
        <v>625222.5</v>
      </c>
      <c r="B88">
        <f>VLOOKUP($C88,station_dbase!$A$2:$G$297,7,)</f>
        <v>4203213.9000000004</v>
      </c>
      <c r="C88" t="s">
        <v>406</v>
      </c>
    </row>
    <row r="89" spans="1:3">
      <c r="A89">
        <f>VLOOKUP($C89,station_dbase!$A$2:$G$297,6,)</f>
        <v>615029</v>
      </c>
      <c r="B89">
        <f>VLOOKUP($C89,station_dbase!$A$2:$G$297,7,)</f>
        <v>4212420.9000000004</v>
      </c>
      <c r="C89" t="s">
        <v>444</v>
      </c>
    </row>
    <row r="90" spans="1:3">
      <c r="A90">
        <f>VLOOKUP($C90,station_dbase!$A$2:$G$297,6,)</f>
        <v>646735.19999999995</v>
      </c>
      <c r="B90">
        <f>VLOOKUP($C90,station_dbase!$A$2:$G$297,7,)</f>
        <v>4199969.7</v>
      </c>
      <c r="C90" t="s">
        <v>377</v>
      </c>
    </row>
    <row r="91" spans="1:3">
      <c r="A91">
        <f>VLOOKUP($C91,station_dbase!$A$2:$G$297,6,)</f>
        <v>636598.9</v>
      </c>
      <c r="B91">
        <f>VLOOKUP($C91,station_dbase!$A$2:$G$297,7,)</f>
        <v>4186932.5</v>
      </c>
      <c r="C91" t="s">
        <v>1079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B4DF-D360-4C39-B3EA-3120D7312615}">
  <dimension ref="A1:G15"/>
  <sheetViews>
    <sheetView workbookViewId="0">
      <selection activeCell="I28" sqref="I28"/>
    </sheetView>
  </sheetViews>
  <sheetFormatPr defaultRowHeight="15"/>
  <cols>
    <col min="2" max="2" width="18.5703125" bestFit="1" customWidth="1"/>
  </cols>
  <sheetData>
    <row r="1" spans="1:7">
      <c r="A1" t="s">
        <v>1110</v>
      </c>
    </row>
    <row r="2" spans="1:7">
      <c r="A2" t="s">
        <v>1061</v>
      </c>
      <c r="B2" t="s">
        <v>1111</v>
      </c>
      <c r="C2" t="s">
        <v>1112</v>
      </c>
      <c r="D2" t="s">
        <v>1062</v>
      </c>
      <c r="E2" t="s">
        <v>1063</v>
      </c>
      <c r="F2" t="s">
        <v>1064</v>
      </c>
      <c r="G2" t="s">
        <v>1065</v>
      </c>
    </row>
    <row r="3" spans="1:7">
      <c r="A3" t="s">
        <v>1113</v>
      </c>
      <c r="B3" t="s">
        <v>1114</v>
      </c>
      <c r="C3">
        <v>72</v>
      </c>
      <c r="D3" t="s">
        <v>52</v>
      </c>
      <c r="E3" t="s">
        <v>999</v>
      </c>
      <c r="F3" t="s">
        <v>1000</v>
      </c>
      <c r="G3" t="s">
        <v>1058</v>
      </c>
    </row>
    <row r="4" spans="1:7">
      <c r="A4" t="s">
        <v>997</v>
      </c>
    </row>
    <row r="5" spans="1:7">
      <c r="A5" t="s">
        <v>1115</v>
      </c>
    </row>
    <row r="6" spans="1:7">
      <c r="A6" t="s">
        <v>1061</v>
      </c>
      <c r="B6" t="s">
        <v>1116</v>
      </c>
      <c r="C6" t="s">
        <v>1117</v>
      </c>
      <c r="D6" t="s">
        <v>1062</v>
      </c>
      <c r="E6" t="s">
        <v>1063</v>
      </c>
      <c r="F6" t="s">
        <v>1064</v>
      </c>
      <c r="G6" t="s">
        <v>1065</v>
      </c>
    </row>
    <row r="7" spans="1:7">
      <c r="A7" t="s">
        <v>1118</v>
      </c>
      <c r="B7" t="s">
        <v>1114</v>
      </c>
      <c r="C7" t="s">
        <v>1119</v>
      </c>
      <c r="D7" t="s">
        <v>53</v>
      </c>
      <c r="E7" t="s">
        <v>999</v>
      </c>
      <c r="F7" t="s">
        <v>1000</v>
      </c>
      <c r="G7" t="s">
        <v>1058</v>
      </c>
    </row>
    <row r="8" spans="1:7">
      <c r="A8" t="s">
        <v>1120</v>
      </c>
      <c r="B8" t="s">
        <v>1121</v>
      </c>
      <c r="C8" t="s">
        <v>1122</v>
      </c>
      <c r="D8" t="s">
        <v>53</v>
      </c>
      <c r="E8" t="s">
        <v>999</v>
      </c>
      <c r="F8" t="s">
        <v>1000</v>
      </c>
      <c r="G8" t="s">
        <v>1058</v>
      </c>
    </row>
    <row r="9" spans="1:7">
      <c r="A9" t="s">
        <v>1123</v>
      </c>
      <c r="B9" t="s">
        <v>1121</v>
      </c>
      <c r="C9" t="s">
        <v>1124</v>
      </c>
      <c r="D9" t="s">
        <v>53</v>
      </c>
      <c r="E9" t="s">
        <v>999</v>
      </c>
      <c r="F9" t="s">
        <v>1000</v>
      </c>
      <c r="G9" t="s">
        <v>1058</v>
      </c>
    </row>
    <row r="10" spans="1:7">
      <c r="A10" t="s">
        <v>1125</v>
      </c>
      <c r="B10" t="s">
        <v>1126</v>
      </c>
      <c r="C10" t="s">
        <v>1122</v>
      </c>
      <c r="D10" t="s">
        <v>53</v>
      </c>
      <c r="E10" t="s">
        <v>999</v>
      </c>
      <c r="F10" t="s">
        <v>1000</v>
      </c>
      <c r="G10" t="s">
        <v>1058</v>
      </c>
    </row>
    <row r="11" spans="1:7">
      <c r="A11" t="s">
        <v>1127</v>
      </c>
      <c r="B11" t="s">
        <v>1126</v>
      </c>
      <c r="C11" t="s">
        <v>1124</v>
      </c>
      <c r="D11" t="s">
        <v>53</v>
      </c>
      <c r="E11" t="s">
        <v>999</v>
      </c>
      <c r="F11" t="s">
        <v>1000</v>
      </c>
      <c r="G11" t="s">
        <v>1058</v>
      </c>
    </row>
    <row r="12" spans="1:7">
      <c r="A12" t="s">
        <v>1128</v>
      </c>
      <c r="B12" t="s">
        <v>1129</v>
      </c>
      <c r="C12" t="s">
        <v>1122</v>
      </c>
      <c r="D12" t="s">
        <v>53</v>
      </c>
      <c r="E12" t="s">
        <v>999</v>
      </c>
      <c r="F12" t="s">
        <v>1000</v>
      </c>
      <c r="G12" t="s">
        <v>1058</v>
      </c>
    </row>
    <row r="13" spans="1:7">
      <c r="A13" t="s">
        <v>1130</v>
      </c>
      <c r="B13" t="s">
        <v>1129</v>
      </c>
      <c r="C13" t="s">
        <v>1124</v>
      </c>
      <c r="D13" t="s">
        <v>53</v>
      </c>
      <c r="E13" t="s">
        <v>999</v>
      </c>
      <c r="F13" t="s">
        <v>1000</v>
      </c>
      <c r="G13" t="s">
        <v>1058</v>
      </c>
    </row>
    <row r="14" spans="1:7">
      <c r="A14" t="s">
        <v>1131</v>
      </c>
      <c r="B14" t="s">
        <v>1132</v>
      </c>
      <c r="C14" t="s">
        <v>1124</v>
      </c>
      <c r="D14" t="s">
        <v>53</v>
      </c>
      <c r="E14" t="s">
        <v>999</v>
      </c>
      <c r="F14" t="s">
        <v>1000</v>
      </c>
      <c r="G14" t="s">
        <v>1058</v>
      </c>
    </row>
    <row r="15" spans="1:7">
      <c r="A15" t="s">
        <v>997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0C5A-BCAC-489E-99C2-DCB69DC3BDAA}">
  <dimension ref="A1:N27"/>
  <sheetViews>
    <sheetView workbookViewId="0">
      <selection activeCell="L1" sqref="L1:N27"/>
    </sheetView>
  </sheetViews>
  <sheetFormatPr defaultRowHeight="15"/>
  <cols>
    <col min="13" max="13" width="10" bestFit="1" customWidth="1"/>
  </cols>
  <sheetData>
    <row r="1" spans="1:14">
      <c r="A1" t="s">
        <v>473</v>
      </c>
      <c r="B1">
        <v>388</v>
      </c>
      <c r="C1">
        <v>7989</v>
      </c>
      <c r="D1" t="s">
        <v>53</v>
      </c>
      <c r="E1" t="s">
        <v>999</v>
      </c>
      <c r="F1" t="s">
        <v>1000</v>
      </c>
      <c r="G1" t="s">
        <v>1058</v>
      </c>
      <c r="J1" t="e">
        <f>VLOOKUP($A1,stations_other!$M$2:$P$39,2,)</f>
        <v>#N/A</v>
      </c>
      <c r="K1" s="6" t="str">
        <f t="shared" ref="K1:K27" si="0">IF(ISNA(J1),A1,IF(J1=0,A1,J1))</f>
        <v>HWB</v>
      </c>
      <c r="L1">
        <f>VLOOKUP($K1,station_dbase!$A$2:$G$297,6,)</f>
        <v>619734.19999999995</v>
      </c>
      <c r="M1">
        <f>VLOOKUP($K1,station_dbase!$A$2:$G$297,7,)</f>
        <v>4239063.4000000004</v>
      </c>
      <c r="N1" t="str">
        <f>A1</f>
        <v>HWB</v>
      </c>
    </row>
    <row r="2" spans="1:14">
      <c r="A2" t="s">
        <v>452</v>
      </c>
      <c r="B2">
        <v>379</v>
      </c>
      <c r="C2">
        <v>426</v>
      </c>
      <c r="D2" t="s">
        <v>53</v>
      </c>
      <c r="E2" t="s">
        <v>999</v>
      </c>
      <c r="F2" t="s">
        <v>1000</v>
      </c>
      <c r="G2" t="s">
        <v>1058</v>
      </c>
      <c r="J2" t="e">
        <f>VLOOKUP($A2,stations_other!$M$2:$P$39,2,)</f>
        <v>#N/A</v>
      </c>
      <c r="K2" s="6" t="str">
        <f t="shared" si="0"/>
        <v>SUT</v>
      </c>
      <c r="L2">
        <f>VLOOKUP($K2,station_dbase!$A$2:$G$297,6,)</f>
        <v>624348.30000000005</v>
      </c>
      <c r="M2">
        <f>VLOOKUP($K2,station_dbase!$A$2:$G$297,7,)</f>
        <v>4243212.4000000004</v>
      </c>
      <c r="N2" t="str">
        <f t="shared" ref="N2:N27" si="1">A2</f>
        <v>SUT</v>
      </c>
    </row>
    <row r="3" spans="1:14">
      <c r="A3" t="s">
        <v>1031</v>
      </c>
      <c r="B3">
        <v>310</v>
      </c>
      <c r="C3">
        <v>1530</v>
      </c>
      <c r="D3" t="s">
        <v>53</v>
      </c>
      <c r="E3" t="s">
        <v>999</v>
      </c>
      <c r="F3" t="s">
        <v>1000</v>
      </c>
      <c r="G3" t="s">
        <v>1058</v>
      </c>
      <c r="J3" t="str">
        <f>VLOOKUP($A3,stations_other!$M$2:$P$39,2,)</f>
        <v>SR3</v>
      </c>
      <c r="K3" s="6" t="str">
        <f t="shared" si="0"/>
        <v>SR3</v>
      </c>
      <c r="L3">
        <f>VLOOKUP($K3,station_dbase!$A$2:$G$297,6,)</f>
        <v>615180.4</v>
      </c>
      <c r="M3">
        <f>VLOOKUP($K3,station_dbase!$A$2:$G$297,7,)</f>
        <v>4216618.4000000004</v>
      </c>
      <c r="N3" t="str">
        <f t="shared" si="1"/>
        <v>SLTRM004</v>
      </c>
    </row>
    <row r="4" spans="1:14">
      <c r="A4" t="s">
        <v>409</v>
      </c>
      <c r="B4">
        <v>117</v>
      </c>
      <c r="C4">
        <v>3747</v>
      </c>
      <c r="D4" t="s">
        <v>53</v>
      </c>
      <c r="E4" t="s">
        <v>999</v>
      </c>
      <c r="F4" t="s">
        <v>1000</v>
      </c>
      <c r="G4" t="s">
        <v>1058</v>
      </c>
      <c r="J4" t="e">
        <f>VLOOKUP($A4,stations_other!$M$2:$P$39,2,)</f>
        <v>#N/A</v>
      </c>
      <c r="K4" s="6" t="str">
        <f t="shared" si="0"/>
        <v>HOL</v>
      </c>
      <c r="L4">
        <f>VLOOKUP($K4,station_dbase!$A$2:$G$297,6,)</f>
        <v>624476.9</v>
      </c>
      <c r="M4">
        <f>VLOOKUP($K4,station_dbase!$A$2:$G$297,7,)</f>
        <v>4208582.2</v>
      </c>
      <c r="N4" t="str">
        <f t="shared" si="1"/>
        <v>HOL</v>
      </c>
    </row>
    <row r="5" spans="1:14">
      <c r="A5" t="s">
        <v>1036</v>
      </c>
      <c r="B5">
        <v>71</v>
      </c>
      <c r="C5">
        <v>2195</v>
      </c>
      <c r="D5" t="s">
        <v>53</v>
      </c>
      <c r="E5" t="s">
        <v>999</v>
      </c>
      <c r="F5" t="s">
        <v>1000</v>
      </c>
      <c r="G5" t="s">
        <v>1058</v>
      </c>
      <c r="J5" t="str">
        <f>VLOOKUP($A5,stations_other!$M$2:$P$39,2,)</f>
        <v>OLD</v>
      </c>
      <c r="K5" s="6" t="str">
        <f t="shared" si="0"/>
        <v>OLD</v>
      </c>
      <c r="L5">
        <f>VLOOKUP($K5,station_dbase!$A$2:$G$297,6,)</f>
        <v>636491.6</v>
      </c>
      <c r="M5">
        <f>VLOOKUP($K5,station_dbase!$A$2:$G$297,7,)</f>
        <v>4185281.5</v>
      </c>
      <c r="N5" t="str">
        <f t="shared" si="1"/>
        <v>ROLD059</v>
      </c>
    </row>
    <row r="6" spans="1:14">
      <c r="A6" t="s">
        <v>1040</v>
      </c>
      <c r="B6">
        <v>430</v>
      </c>
      <c r="C6">
        <v>12521</v>
      </c>
      <c r="D6" t="s">
        <v>53</v>
      </c>
      <c r="E6" t="s">
        <v>999</v>
      </c>
      <c r="F6" t="s">
        <v>1000</v>
      </c>
      <c r="G6" t="s">
        <v>1058</v>
      </c>
      <c r="J6" t="str">
        <f>VLOOKUP($A6,stations_other!$M$2:$P$39,2,)</f>
        <v>SRV</v>
      </c>
      <c r="K6" s="6" t="str">
        <f t="shared" si="0"/>
        <v>SRV</v>
      </c>
      <c r="L6">
        <f>VLOOKUP($K6,station_dbase!$A$2:$G$297,6,)</f>
        <v>614797.6</v>
      </c>
      <c r="M6">
        <f>VLOOKUP($K6,station_dbase!$A$2:$G$297,7,)</f>
        <v>4223035.8</v>
      </c>
      <c r="N6" t="str">
        <f t="shared" si="1"/>
        <v>RSAC101</v>
      </c>
    </row>
    <row r="7" spans="1:14">
      <c r="A7" t="s">
        <v>419</v>
      </c>
      <c r="B7">
        <v>279</v>
      </c>
      <c r="C7">
        <v>5553</v>
      </c>
      <c r="D7" t="s">
        <v>53</v>
      </c>
      <c r="E7" t="s">
        <v>999</v>
      </c>
      <c r="F7" t="s">
        <v>1000</v>
      </c>
      <c r="G7" t="s">
        <v>1058</v>
      </c>
      <c r="J7" t="e">
        <f>VLOOKUP($A7,stations_other!$M$2:$P$39,2,)</f>
        <v>#N/A</v>
      </c>
      <c r="K7" s="6" t="str">
        <f t="shared" si="0"/>
        <v>FAL</v>
      </c>
      <c r="L7">
        <f>VLOOKUP($K7,station_dbase!$A$2:$G$297,6,)</f>
        <v>616952.5</v>
      </c>
      <c r="M7">
        <f>VLOOKUP($K7,station_dbase!$A$2:$G$297,7,)</f>
        <v>4212848.5999999996</v>
      </c>
      <c r="N7" t="str">
        <f t="shared" si="1"/>
        <v>FAL</v>
      </c>
    </row>
    <row r="8" spans="1:14">
      <c r="A8" t="s">
        <v>1043</v>
      </c>
      <c r="B8">
        <v>106</v>
      </c>
      <c r="C8">
        <v>1537</v>
      </c>
      <c r="D8" t="s">
        <v>53</v>
      </c>
      <c r="E8" t="s">
        <v>999</v>
      </c>
      <c r="F8" t="s">
        <v>1000</v>
      </c>
      <c r="G8" t="s">
        <v>1058</v>
      </c>
      <c r="J8" t="str">
        <f>VLOOKUP($A8,stations_other!$M$2:$P$39,2,)</f>
        <v>OBI</v>
      </c>
      <c r="K8" s="6" t="str">
        <f t="shared" si="0"/>
        <v>OBI</v>
      </c>
      <c r="L8">
        <f>VLOOKUP($K8,station_dbase!$A$2:$G$297,6,)</f>
        <v>625222.5</v>
      </c>
      <c r="M8">
        <f>VLOOKUP($K8,station_dbase!$A$2:$G$297,7,)</f>
        <v>4203213.9000000004</v>
      </c>
      <c r="N8" t="str">
        <f t="shared" si="1"/>
        <v>ROLD024</v>
      </c>
    </row>
    <row r="9" spans="1:14">
      <c r="A9" t="s">
        <v>455</v>
      </c>
      <c r="B9">
        <v>383</v>
      </c>
      <c r="C9">
        <v>8791</v>
      </c>
      <c r="D9" t="s">
        <v>53</v>
      </c>
      <c r="E9" t="s">
        <v>999</v>
      </c>
      <c r="F9" t="s">
        <v>1000</v>
      </c>
      <c r="G9" t="s">
        <v>1058</v>
      </c>
      <c r="J9" t="e">
        <f>VLOOKUP($A9,stations_other!$M$2:$P$39,2,)</f>
        <v>#N/A</v>
      </c>
      <c r="K9" s="6" t="str">
        <f t="shared" si="0"/>
        <v>SSS</v>
      </c>
      <c r="L9">
        <f>VLOOKUP($K9,station_dbase!$A$2:$G$297,6,)</f>
        <v>623598.19999999995</v>
      </c>
      <c r="M9">
        <f>VLOOKUP($K9,station_dbase!$A$2:$G$297,7,)</f>
        <v>4238356.2</v>
      </c>
      <c r="N9" t="str">
        <f t="shared" si="1"/>
        <v>SSS</v>
      </c>
    </row>
    <row r="10" spans="1:14">
      <c r="A10" t="s">
        <v>1067</v>
      </c>
      <c r="B10">
        <v>207</v>
      </c>
      <c r="C10">
        <v>160</v>
      </c>
      <c r="D10" t="s">
        <v>53</v>
      </c>
      <c r="E10" t="s">
        <v>999</v>
      </c>
      <c r="F10" t="s">
        <v>1000</v>
      </c>
      <c r="G10" t="s">
        <v>1058</v>
      </c>
      <c r="J10" t="str">
        <f>VLOOKUP($A10,stations_other!$M$2:$P$39,2,)</f>
        <v>GCT</v>
      </c>
      <c r="K10" s="6" t="str">
        <f t="shared" si="0"/>
        <v>GCT</v>
      </c>
      <c r="L10">
        <f>VLOOKUP($K10,station_dbase!$A$2:$G$297,6,)</f>
        <v>636454.1</v>
      </c>
      <c r="M10">
        <f>VLOOKUP($K10,station_dbase!$A$2:$G$297,7,)</f>
        <v>4186988.1</v>
      </c>
      <c r="N10" t="str">
        <f t="shared" si="1"/>
        <v>CHGRL009</v>
      </c>
    </row>
    <row r="11" spans="1:14">
      <c r="A11" t="s">
        <v>1068</v>
      </c>
      <c r="B11">
        <v>366</v>
      </c>
      <c r="C11">
        <v>815</v>
      </c>
      <c r="D11" t="s">
        <v>53</v>
      </c>
      <c r="E11" t="s">
        <v>999</v>
      </c>
      <c r="F11" t="s">
        <v>1000</v>
      </c>
      <c r="G11" t="s">
        <v>1058</v>
      </c>
      <c r="J11" t="str">
        <f>VLOOKUP($A11,stations_other!$M$2:$P$39,2,)</f>
        <v>GSS</v>
      </c>
      <c r="K11" s="6" t="str">
        <f t="shared" si="0"/>
        <v>GSS</v>
      </c>
      <c r="L11">
        <f>VLOOKUP($K11,station_dbase!$A$2:$G$297,6,)</f>
        <v>629727.30000000005</v>
      </c>
      <c r="M11">
        <f>VLOOKUP($K11,station_dbase!$A$2:$G$297,7,)</f>
        <v>4233179.3</v>
      </c>
      <c r="N11" t="str">
        <f t="shared" si="1"/>
        <v>Georg_SL</v>
      </c>
    </row>
    <row r="12" spans="1:14">
      <c r="A12" t="s">
        <v>1046</v>
      </c>
      <c r="B12">
        <v>229</v>
      </c>
      <c r="C12">
        <v>1309</v>
      </c>
      <c r="D12" t="s">
        <v>53</v>
      </c>
      <c r="E12" t="s">
        <v>999</v>
      </c>
      <c r="F12" t="s">
        <v>1000</v>
      </c>
      <c r="G12" t="s">
        <v>1058</v>
      </c>
      <c r="J12" t="str">
        <f>VLOOKUP($A12,stations_other!$M$2:$P$39,2,)</f>
        <v>VCU</v>
      </c>
      <c r="K12" s="6" t="str">
        <f t="shared" si="0"/>
        <v>VCU</v>
      </c>
      <c r="L12">
        <f>VLOOKUP($K12,station_dbase!$A$2:$G$297,6,)</f>
        <v>629291.6</v>
      </c>
      <c r="M12">
        <f>VLOOKUP($K12,station_dbase!$A$2:$G$297,7,)</f>
        <v>4192502.2</v>
      </c>
      <c r="N12" t="str">
        <f t="shared" si="1"/>
        <v>CHVCT000</v>
      </c>
    </row>
    <row r="13" spans="1:14">
      <c r="A13" t="s">
        <v>1047</v>
      </c>
      <c r="B13">
        <v>83</v>
      </c>
      <c r="C13">
        <v>3763</v>
      </c>
      <c r="D13" t="s">
        <v>53</v>
      </c>
      <c r="E13" t="s">
        <v>999</v>
      </c>
      <c r="F13" t="s">
        <v>1000</v>
      </c>
      <c r="G13" t="s">
        <v>1058</v>
      </c>
      <c r="J13" t="str">
        <f>VLOOKUP($A13,stations_other!$M$2:$P$39,2,)</f>
        <v>SJJ</v>
      </c>
      <c r="K13" s="6" t="str">
        <f t="shared" si="0"/>
        <v>SJJ</v>
      </c>
      <c r="L13">
        <f>VLOOKUP($K13,station_dbase!$A$2:$G$297,6,)</f>
        <v>615029</v>
      </c>
      <c r="M13">
        <f>VLOOKUP($K13,station_dbase!$A$2:$G$297,7,)</f>
        <v>4212420.9000000004</v>
      </c>
      <c r="N13" t="str">
        <f t="shared" si="1"/>
        <v>RSAN018</v>
      </c>
    </row>
    <row r="14" spans="1:14">
      <c r="A14" t="s">
        <v>1069</v>
      </c>
      <c r="B14">
        <v>90</v>
      </c>
      <c r="C14">
        <v>2126</v>
      </c>
      <c r="D14" t="s">
        <v>53</v>
      </c>
      <c r="E14" t="s">
        <v>999</v>
      </c>
      <c r="F14" t="s">
        <v>1000</v>
      </c>
      <c r="G14" t="s">
        <v>1058</v>
      </c>
      <c r="J14" t="str">
        <f>VLOOKUP($A14,stations_other!$M$2:$P$39,2,)</f>
        <v>OH4</v>
      </c>
      <c r="K14" s="6" t="str">
        <f t="shared" si="0"/>
        <v>OH4</v>
      </c>
      <c r="L14">
        <f>VLOOKUP($K14,station_dbase!$A$2:$G$297,6,)</f>
        <v>625718.9</v>
      </c>
      <c r="M14">
        <f>VLOOKUP($K14,station_dbase!$A$2:$G$297,7,)</f>
        <v>4194688.9000000004</v>
      </c>
      <c r="N14" t="str">
        <f t="shared" si="1"/>
        <v>ROLD034</v>
      </c>
    </row>
    <row r="15" spans="1:14">
      <c r="A15" t="s">
        <v>1070</v>
      </c>
      <c r="B15">
        <v>365</v>
      </c>
      <c r="C15">
        <v>1660</v>
      </c>
      <c r="D15" t="s">
        <v>53</v>
      </c>
      <c r="E15" t="s">
        <v>999</v>
      </c>
      <c r="F15" t="s">
        <v>1000</v>
      </c>
      <c r="G15" t="s">
        <v>1058</v>
      </c>
      <c r="J15" t="str">
        <f>VLOOKUP($A15,stations_other!$M$2:$P$39,2,)</f>
        <v>DLC</v>
      </c>
      <c r="K15" s="6" t="str">
        <f t="shared" si="0"/>
        <v>DLC</v>
      </c>
      <c r="L15">
        <f>VLOOKUP($K15,station_dbase!$A$2:$G$297,6,)</f>
        <v>630802.19999999995</v>
      </c>
      <c r="M15">
        <f>VLOOKUP($K15,station_dbase!$A$2:$G$297,7,)</f>
        <v>4234030.5999999996</v>
      </c>
      <c r="N15" t="str">
        <f t="shared" si="1"/>
        <v>CHDCC000</v>
      </c>
    </row>
    <row r="16" spans="1:14">
      <c r="A16" t="s">
        <v>1050</v>
      </c>
      <c r="B16">
        <v>11</v>
      </c>
      <c r="C16">
        <v>81</v>
      </c>
      <c r="D16" t="s">
        <v>53</v>
      </c>
      <c r="E16" t="s">
        <v>999</v>
      </c>
      <c r="F16" t="s">
        <v>1000</v>
      </c>
      <c r="G16" t="s">
        <v>1058</v>
      </c>
      <c r="J16" t="str">
        <f>VLOOKUP($A16,stations_other!$M$2:$P$39,2,)</f>
        <v>BDT</v>
      </c>
      <c r="K16" s="6" t="str">
        <f t="shared" si="0"/>
        <v>BDT</v>
      </c>
      <c r="L16">
        <f>VLOOKUP($K16,station_dbase!$A$2:$G$297,6,)</f>
        <v>647500.80000000005</v>
      </c>
      <c r="M16">
        <f>VLOOKUP($K16,station_dbase!$A$2:$G$297,7,)</f>
        <v>4192114.6</v>
      </c>
      <c r="N16" t="str">
        <f t="shared" si="1"/>
        <v>RSAN072</v>
      </c>
    </row>
    <row r="17" spans="1:14">
      <c r="A17" t="s">
        <v>381</v>
      </c>
      <c r="B17">
        <v>172</v>
      </c>
      <c r="C17">
        <v>1270</v>
      </c>
      <c r="D17" t="s">
        <v>53</v>
      </c>
      <c r="E17" t="s">
        <v>999</v>
      </c>
      <c r="F17" t="s">
        <v>1000</v>
      </c>
      <c r="G17" t="s">
        <v>1058</v>
      </c>
      <c r="J17" t="e">
        <f>VLOOKUP($A17,stations_other!$M$2:$P$39,2,)</f>
        <v>#N/A</v>
      </c>
      <c r="K17" s="6" t="str">
        <f t="shared" si="0"/>
        <v>TRN</v>
      </c>
      <c r="L17">
        <f>VLOOKUP($K17,station_dbase!$A$2:$G$297,6,)</f>
        <v>635762.30000000005</v>
      </c>
      <c r="M17">
        <f>VLOOKUP($K17,station_dbase!$A$2:$G$297,7,)</f>
        <v>4206110.5999999996</v>
      </c>
      <c r="N17" t="str">
        <f t="shared" si="1"/>
        <v>TRN</v>
      </c>
    </row>
    <row r="18" spans="1:14">
      <c r="A18" t="s">
        <v>713</v>
      </c>
      <c r="B18">
        <v>280</v>
      </c>
      <c r="C18">
        <v>6254</v>
      </c>
      <c r="D18" t="s">
        <v>53</v>
      </c>
      <c r="E18" t="s">
        <v>999</v>
      </c>
      <c r="F18" t="s">
        <v>1000</v>
      </c>
      <c r="G18" t="s">
        <v>1058</v>
      </c>
      <c r="J18" t="e">
        <f>VLOOKUP($A18,stations_other!$M$2:$P$39,2,)</f>
        <v>#N/A</v>
      </c>
      <c r="K18" s="6" t="str">
        <f t="shared" si="0"/>
        <v>FCT</v>
      </c>
      <c r="L18">
        <f>VLOOKUP($K18,station_dbase!$A$2:$G$297,6,)</f>
        <v>618521.69999999995</v>
      </c>
      <c r="M18">
        <f>VLOOKUP($K18,station_dbase!$A$2:$G$297,7,)</f>
        <v>4214201.8</v>
      </c>
      <c r="N18" t="str">
        <f t="shared" si="1"/>
        <v>FCT</v>
      </c>
    </row>
    <row r="19" spans="1:14">
      <c r="A19" t="s">
        <v>1071</v>
      </c>
      <c r="B19">
        <v>421</v>
      </c>
      <c r="C19">
        <v>8797</v>
      </c>
      <c r="D19" t="s">
        <v>53</v>
      </c>
      <c r="E19" t="s">
        <v>999</v>
      </c>
      <c r="F19" t="s">
        <v>1000</v>
      </c>
      <c r="G19" t="s">
        <v>1058</v>
      </c>
      <c r="J19" t="str">
        <f>VLOOKUP($A19,stations_other!$M$2:$P$39,2,)</f>
        <v>SDC</v>
      </c>
      <c r="K19" s="6" t="str">
        <f t="shared" si="0"/>
        <v>SDC</v>
      </c>
      <c r="L19">
        <f>VLOOKUP($K19,station_dbase!$A$2:$G$297,6,)</f>
        <v>629664.19999999995</v>
      </c>
      <c r="M19">
        <f>VLOOKUP($K19,station_dbase!$A$2:$G$297,7,)</f>
        <v>4235427.0999999996</v>
      </c>
      <c r="N19" t="str">
        <f t="shared" si="1"/>
        <v>RSAC128</v>
      </c>
    </row>
    <row r="20" spans="1:14">
      <c r="A20" t="s">
        <v>1072</v>
      </c>
      <c r="B20">
        <v>414</v>
      </c>
      <c r="C20">
        <v>11615</v>
      </c>
      <c r="D20" t="s">
        <v>53</v>
      </c>
      <c r="E20" t="s">
        <v>999</v>
      </c>
      <c r="F20" t="s">
        <v>1000</v>
      </c>
      <c r="G20" t="s">
        <v>1058</v>
      </c>
      <c r="J20" t="str">
        <f>VLOOKUP($A20,stations_other!$M$2:$P$39,2,)</f>
        <v>FPT</v>
      </c>
      <c r="K20" s="6" t="str">
        <f t="shared" si="0"/>
        <v>FPT</v>
      </c>
      <c r="L20">
        <f>VLOOKUP($K20,station_dbase!$A$2:$G$297,6,)</f>
        <v>630762.5</v>
      </c>
      <c r="M20">
        <f>VLOOKUP($K20,station_dbase!$A$2:$G$297,7,)</f>
        <v>4257477</v>
      </c>
      <c r="N20" t="str">
        <f t="shared" si="1"/>
        <v>RSAC155</v>
      </c>
    </row>
    <row r="21" spans="1:14">
      <c r="A21" t="s">
        <v>1054</v>
      </c>
      <c r="B21">
        <v>20</v>
      </c>
      <c r="C21">
        <v>2247</v>
      </c>
      <c r="D21" t="s">
        <v>53</v>
      </c>
      <c r="E21" t="s">
        <v>999</v>
      </c>
      <c r="F21" t="s">
        <v>1000</v>
      </c>
      <c r="G21" t="s">
        <v>1058</v>
      </c>
      <c r="J21" t="str">
        <f>VLOOKUP($A21,stations_other!$M$2:$P$39,2,)</f>
        <v>RRI</v>
      </c>
      <c r="K21" s="6" t="str">
        <f t="shared" si="0"/>
        <v>RRI</v>
      </c>
      <c r="L21">
        <f>VLOOKUP($K21,station_dbase!$A$2:$G$297,6,)</f>
        <v>643575.19999999995</v>
      </c>
      <c r="M21">
        <f>VLOOKUP($K21,station_dbase!$A$2:$G$297,7,)</f>
        <v>4202944.9000000004</v>
      </c>
      <c r="N21" t="str">
        <f t="shared" si="1"/>
        <v>RSAN058</v>
      </c>
    </row>
    <row r="22" spans="1:14">
      <c r="A22" t="s">
        <v>1073</v>
      </c>
      <c r="B22">
        <v>423</v>
      </c>
      <c r="C22">
        <v>1914</v>
      </c>
      <c r="D22" t="s">
        <v>53</v>
      </c>
      <c r="E22" t="s">
        <v>999</v>
      </c>
      <c r="F22" t="s">
        <v>1000</v>
      </c>
      <c r="G22" t="s">
        <v>1058</v>
      </c>
      <c r="J22" t="str">
        <f>VLOOKUP($A22,stations_other!$M$2:$P$39,2,)</f>
        <v>GES</v>
      </c>
      <c r="K22" s="6" t="str">
        <f t="shared" si="0"/>
        <v>GES</v>
      </c>
      <c r="L22">
        <f>VLOOKUP($K22,station_dbase!$A$2:$G$297,6,)</f>
        <v>629219.1</v>
      </c>
      <c r="M22">
        <f>VLOOKUP($K22,station_dbase!$A$2:$G$297,7,)</f>
        <v>4233351.8</v>
      </c>
      <c r="N22" t="str">
        <f t="shared" si="1"/>
        <v>RSAC123</v>
      </c>
    </row>
    <row r="23" spans="1:14">
      <c r="A23" t="s">
        <v>1055</v>
      </c>
      <c r="B23">
        <v>274</v>
      </c>
      <c r="C23">
        <v>7729</v>
      </c>
      <c r="D23" t="s">
        <v>53</v>
      </c>
      <c r="E23" t="s">
        <v>999</v>
      </c>
      <c r="F23" t="s">
        <v>1000</v>
      </c>
      <c r="G23" t="s">
        <v>1058</v>
      </c>
      <c r="J23" t="str">
        <f>VLOOKUP($A23,stations_other!$M$2:$P$39,2,)</f>
        <v>DSJ</v>
      </c>
      <c r="K23" s="6" t="str">
        <f t="shared" si="0"/>
        <v>DSJ</v>
      </c>
      <c r="L23">
        <f>VLOOKUP($K23,station_dbase!$A$2:$G$297,6,)</f>
        <v>616676.6</v>
      </c>
      <c r="M23">
        <f>VLOOKUP($K23,station_dbase!$A$2:$G$297,7,)</f>
        <v>4208098.2</v>
      </c>
      <c r="N23" t="str">
        <f t="shared" si="1"/>
        <v>SLDUT007</v>
      </c>
    </row>
    <row r="24" spans="1:14">
      <c r="A24" t="s">
        <v>437</v>
      </c>
      <c r="B24">
        <v>349</v>
      </c>
      <c r="C24">
        <v>3395</v>
      </c>
      <c r="D24" t="s">
        <v>53</v>
      </c>
      <c r="E24" t="s">
        <v>999</v>
      </c>
      <c r="F24" t="s">
        <v>1000</v>
      </c>
      <c r="G24" t="s">
        <v>1058</v>
      </c>
      <c r="J24" t="e">
        <f>VLOOKUP($A24,stations_other!$M$2:$P$39,2,)</f>
        <v>#N/A</v>
      </c>
      <c r="K24" s="6" t="str">
        <f t="shared" si="0"/>
        <v>MOK</v>
      </c>
      <c r="L24">
        <f>VLOOKUP($K24,station_dbase!$A$2:$G$297,6,)</f>
        <v>625274.80000000005</v>
      </c>
      <c r="M24">
        <f>VLOOKUP($K24,station_dbase!$A$2:$G$297,7,)</f>
        <v>4218552.5</v>
      </c>
      <c r="N24" t="str">
        <f t="shared" si="1"/>
        <v>MOK</v>
      </c>
    </row>
    <row r="25" spans="1:14">
      <c r="A25" t="s">
        <v>876</v>
      </c>
      <c r="B25">
        <v>819</v>
      </c>
      <c r="C25">
        <v>1502</v>
      </c>
      <c r="D25" t="s">
        <v>53</v>
      </c>
      <c r="E25" t="s">
        <v>999</v>
      </c>
      <c r="F25" t="s">
        <v>1000</v>
      </c>
      <c r="G25" t="s">
        <v>1058</v>
      </c>
      <c r="J25" t="e">
        <f>VLOOKUP($A25,stations_other!$M$2:$P$39,2,)</f>
        <v>#N/A</v>
      </c>
      <c r="K25" s="6" t="str">
        <f t="shared" si="0"/>
        <v>PDC</v>
      </c>
      <c r="L25">
        <f>VLOOKUP($K25,station_dbase!$A$2:$G$297,6,)</f>
        <v>639778</v>
      </c>
      <c r="M25">
        <f>VLOOKUP($K25,station_dbase!$A$2:$G$297,7,)</f>
        <v>4185041</v>
      </c>
      <c r="N25" t="str">
        <f t="shared" si="1"/>
        <v>PDC</v>
      </c>
    </row>
    <row r="26" spans="1:14">
      <c r="A26" t="s">
        <v>1074</v>
      </c>
      <c r="B26">
        <v>54</v>
      </c>
      <c r="C26">
        <v>354</v>
      </c>
      <c r="D26" t="s">
        <v>53</v>
      </c>
      <c r="E26" t="s">
        <v>999</v>
      </c>
      <c r="F26" t="s">
        <v>1000</v>
      </c>
      <c r="G26" t="s">
        <v>1058</v>
      </c>
      <c r="J26" t="str">
        <f>VLOOKUP($A26,stations_other!$M$2:$P$39,2,)</f>
        <v>OH1</v>
      </c>
      <c r="K26" s="6" t="str">
        <f t="shared" si="0"/>
        <v>OH1</v>
      </c>
      <c r="L26">
        <f>VLOOKUP($K26,station_dbase!$A$2:$G$297,6,)</f>
        <v>647096.19999999995</v>
      </c>
      <c r="M26">
        <f>VLOOKUP($K26,station_dbase!$A$2:$G$297,7,)</f>
        <v>4185827.7</v>
      </c>
      <c r="N26" t="str">
        <f t="shared" si="1"/>
        <v>ROLD074</v>
      </c>
    </row>
    <row r="27" spans="1:14">
      <c r="A27" t="s">
        <v>1057</v>
      </c>
      <c r="B27">
        <v>513</v>
      </c>
      <c r="C27">
        <v>12967</v>
      </c>
      <c r="D27" t="s">
        <v>53</v>
      </c>
      <c r="E27" t="s">
        <v>999</v>
      </c>
      <c r="F27" t="s">
        <v>1000</v>
      </c>
      <c r="G27" t="s">
        <v>1058</v>
      </c>
      <c r="J27" t="str">
        <f>VLOOKUP($A27,stations_other!$M$2:$P$39,2,)</f>
        <v>NSL</v>
      </c>
      <c r="K27" s="6" t="str">
        <f t="shared" si="0"/>
        <v>NSL</v>
      </c>
      <c r="L27">
        <f>VLOOKUP($K27,station_dbase!$A$2:$G$297,6,)</f>
        <v>597451.6</v>
      </c>
      <c r="M27">
        <f>VLOOKUP($K27,station_dbase!$A$2:$G$297,7,)</f>
        <v>4219938</v>
      </c>
      <c r="N27" t="str">
        <f t="shared" si="1"/>
        <v>SLMZU025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A18B4-2FB6-4EA7-845D-16944B08F513}">
  <dimension ref="A1:N20"/>
  <sheetViews>
    <sheetView workbookViewId="0">
      <selection activeCell="L1" sqref="L1:N20"/>
    </sheetView>
  </sheetViews>
  <sheetFormatPr defaultRowHeight="15"/>
  <sheetData>
    <row r="1" spans="1:14">
      <c r="A1" t="s">
        <v>1031</v>
      </c>
      <c r="B1">
        <v>310</v>
      </c>
      <c r="C1">
        <v>1530</v>
      </c>
      <c r="D1" t="s">
        <v>52</v>
      </c>
      <c r="E1" t="s">
        <v>999</v>
      </c>
      <c r="F1" t="s">
        <v>1000</v>
      </c>
      <c r="G1" t="s">
        <v>1058</v>
      </c>
      <c r="K1" t="str">
        <f>VLOOKUP(A1,stations_other!$M$2:$P$39,3,)</f>
        <v>SR3</v>
      </c>
      <c r="L1">
        <f>VLOOKUP($K1,station_dbase!$A$2:$G$297,6,)</f>
        <v>615180.4</v>
      </c>
      <c r="M1">
        <f>VLOOKUP($K1,station_dbase!$A$2:$G$297,7,)</f>
        <v>4216618.4000000004</v>
      </c>
      <c r="N1" t="str">
        <f>A1</f>
        <v>SLTRM004</v>
      </c>
    </row>
    <row r="2" spans="1:14">
      <c r="A2" t="s">
        <v>1036</v>
      </c>
      <c r="B2">
        <v>71</v>
      </c>
      <c r="C2">
        <v>2195</v>
      </c>
      <c r="D2" t="s">
        <v>52</v>
      </c>
      <c r="E2" t="s">
        <v>999</v>
      </c>
      <c r="F2" t="s">
        <v>1000</v>
      </c>
      <c r="G2" t="s">
        <v>1058</v>
      </c>
      <c r="K2" t="str">
        <f>VLOOKUP(A2,stations_other!$M$2:$P$39,3,)</f>
        <v>OLD</v>
      </c>
      <c r="L2">
        <f>VLOOKUP($K2,station_dbase!$A$2:$G$297,6,)</f>
        <v>636491.6</v>
      </c>
      <c r="M2">
        <f>VLOOKUP($K2,station_dbase!$A$2:$G$297,7,)</f>
        <v>4185281.5</v>
      </c>
      <c r="N2" t="str">
        <f t="shared" ref="N2:N20" si="0">A2</f>
        <v>ROLD059</v>
      </c>
    </row>
    <row r="3" spans="1:14">
      <c r="A3" t="s">
        <v>1037</v>
      </c>
      <c r="B3">
        <v>51</v>
      </c>
      <c r="C3">
        <v>11789</v>
      </c>
      <c r="D3" t="s">
        <v>52</v>
      </c>
      <c r="E3" t="s">
        <v>999</v>
      </c>
      <c r="F3" t="s">
        <v>1000</v>
      </c>
      <c r="G3" t="s">
        <v>1058</v>
      </c>
      <c r="K3" t="str">
        <f>VLOOKUP(A3,stations_other!$M$2:$P$39,3,)</f>
        <v>ANH2</v>
      </c>
      <c r="L3">
        <f>VLOOKUP($K3,station_dbase!$A$2:$G$297,6,)</f>
        <v>605075.1</v>
      </c>
      <c r="M3">
        <f>VLOOKUP($K3,station_dbase!$A$2:$G$297,7,)</f>
        <v>4208474.7</v>
      </c>
      <c r="N3" t="str">
        <f t="shared" si="0"/>
        <v>RSAN007</v>
      </c>
    </row>
    <row r="4" spans="1:14">
      <c r="A4" t="s">
        <v>1040</v>
      </c>
      <c r="B4">
        <v>430</v>
      </c>
      <c r="C4">
        <v>12521</v>
      </c>
      <c r="D4" t="s">
        <v>52</v>
      </c>
      <c r="E4" t="s">
        <v>999</v>
      </c>
      <c r="F4" t="s">
        <v>1000</v>
      </c>
      <c r="G4" t="s">
        <v>1058</v>
      </c>
      <c r="K4" t="str">
        <f>VLOOKUP(A4,stations_other!$M$2:$P$39,3,)</f>
        <v>SRV</v>
      </c>
      <c r="L4">
        <f>VLOOKUP($K4,station_dbase!$A$2:$G$297,6,)</f>
        <v>614797.6</v>
      </c>
      <c r="M4">
        <f>VLOOKUP($K4,station_dbase!$A$2:$G$297,7,)</f>
        <v>4223035.8</v>
      </c>
      <c r="N4" t="str">
        <f t="shared" si="0"/>
        <v>RSAC101</v>
      </c>
    </row>
    <row r="5" spans="1:14">
      <c r="A5" t="s">
        <v>1043</v>
      </c>
      <c r="B5">
        <v>106</v>
      </c>
      <c r="C5">
        <v>1537</v>
      </c>
      <c r="D5" t="s">
        <v>52</v>
      </c>
      <c r="E5" t="s">
        <v>999</v>
      </c>
      <c r="F5" t="s">
        <v>1000</v>
      </c>
      <c r="G5" t="s">
        <v>1058</v>
      </c>
      <c r="K5" t="str">
        <f>VLOOKUP(A5,stations_other!$M$2:$P$39,3,)</f>
        <v>OBI</v>
      </c>
      <c r="L5">
        <f>VLOOKUP($K5,station_dbase!$A$2:$G$297,6,)</f>
        <v>625222.5</v>
      </c>
      <c r="M5">
        <f>VLOOKUP($K5,station_dbase!$A$2:$G$297,7,)</f>
        <v>4203213.9000000004</v>
      </c>
      <c r="N5" t="str">
        <f t="shared" si="0"/>
        <v>ROLD024</v>
      </c>
    </row>
    <row r="6" spans="1:14">
      <c r="A6" t="s">
        <v>1083</v>
      </c>
      <c r="B6">
        <v>441</v>
      </c>
      <c r="C6">
        <v>5512</v>
      </c>
      <c r="D6" t="s">
        <v>52</v>
      </c>
      <c r="E6" t="s">
        <v>999</v>
      </c>
      <c r="F6" t="s">
        <v>1000</v>
      </c>
      <c r="G6" t="s">
        <v>1058</v>
      </c>
      <c r="K6" t="str">
        <f>VLOOKUP(A6,stations_other!$M$2:$P$39,3,)</f>
        <v>MRZ2</v>
      </c>
      <c r="L6">
        <f>VLOOKUP($K6,station_dbase!$A$2:$G$297,6,)</f>
        <v>576774.9</v>
      </c>
      <c r="M6">
        <f>VLOOKUP($K6,station_dbase!$A$2:$G$297,7,)</f>
        <v>4210025.7</v>
      </c>
      <c r="N6" t="str">
        <f t="shared" si="0"/>
        <v>RSAC054</v>
      </c>
    </row>
    <row r="7" spans="1:14">
      <c r="A7" t="s">
        <v>1084</v>
      </c>
      <c r="B7">
        <v>14</v>
      </c>
      <c r="C7">
        <v>2718</v>
      </c>
      <c r="D7" t="s">
        <v>52</v>
      </c>
      <c r="E7" t="s">
        <v>999</v>
      </c>
      <c r="F7" t="s">
        <v>1000</v>
      </c>
      <c r="G7" t="s">
        <v>1058</v>
      </c>
      <c r="K7" t="str">
        <f>VLOOKUP(A7,stations_other!$M$2:$P$39,3,)</f>
        <v>SJG</v>
      </c>
      <c r="L7">
        <f>VLOOKUP($K7,station_dbase!$A$2:$G$297,6,)</f>
        <v>646735.19999999995</v>
      </c>
      <c r="M7">
        <f>VLOOKUP($K7,station_dbase!$A$2:$G$297,7,)</f>
        <v>4199969.7</v>
      </c>
      <c r="N7" t="str">
        <f t="shared" si="0"/>
        <v>RSAN063</v>
      </c>
    </row>
    <row r="8" spans="1:14">
      <c r="A8" t="s">
        <v>1067</v>
      </c>
      <c r="B8">
        <v>207</v>
      </c>
      <c r="C8">
        <v>160</v>
      </c>
      <c r="D8" t="s">
        <v>52</v>
      </c>
      <c r="E8" t="s">
        <v>999</v>
      </c>
      <c r="F8" t="s">
        <v>1000</v>
      </c>
      <c r="G8" t="s">
        <v>1058</v>
      </c>
      <c r="K8" t="str">
        <f>VLOOKUP(A8,stations_other!$M$2:$P$39,3,)</f>
        <v>GCT</v>
      </c>
      <c r="L8">
        <f>VLOOKUP($K8,station_dbase!$A$2:$G$297,6,)</f>
        <v>636454.1</v>
      </c>
      <c r="M8">
        <f>VLOOKUP($K8,station_dbase!$A$2:$G$297,7,)</f>
        <v>4186988.1</v>
      </c>
      <c r="N8" t="str">
        <f t="shared" si="0"/>
        <v>CHGRL009</v>
      </c>
    </row>
    <row r="9" spans="1:14">
      <c r="A9" t="s">
        <v>1068</v>
      </c>
      <c r="B9">
        <v>366</v>
      </c>
      <c r="C9">
        <v>815</v>
      </c>
      <c r="D9" t="s">
        <v>52</v>
      </c>
      <c r="E9" t="s">
        <v>999</v>
      </c>
      <c r="F9" t="s">
        <v>1000</v>
      </c>
      <c r="G9" t="s">
        <v>1058</v>
      </c>
      <c r="K9" t="str">
        <f>VLOOKUP(A9,stations_other!$M$2:$P$39,3,)</f>
        <v>GSS</v>
      </c>
      <c r="L9">
        <f>VLOOKUP($K9,station_dbase!$A$2:$G$297,6,)</f>
        <v>629727.30000000005</v>
      </c>
      <c r="M9">
        <f>VLOOKUP($K9,station_dbase!$A$2:$G$297,7,)</f>
        <v>4233179.3</v>
      </c>
      <c r="N9" t="str">
        <f t="shared" si="0"/>
        <v>Georg_SL</v>
      </c>
    </row>
    <row r="10" spans="1:14">
      <c r="A10" t="s">
        <v>1047</v>
      </c>
      <c r="B10">
        <v>83</v>
      </c>
      <c r="C10">
        <v>3763</v>
      </c>
      <c r="D10" t="s">
        <v>52</v>
      </c>
      <c r="E10" t="s">
        <v>999</v>
      </c>
      <c r="F10" t="s">
        <v>1000</v>
      </c>
      <c r="G10" t="s">
        <v>1058</v>
      </c>
      <c r="K10" t="str">
        <f>VLOOKUP(A10,stations_other!$M$2:$P$39,3,)</f>
        <v>SJJ</v>
      </c>
      <c r="L10">
        <f>VLOOKUP($K10,station_dbase!$A$2:$G$297,6,)</f>
        <v>615029</v>
      </c>
      <c r="M10">
        <f>VLOOKUP($K10,station_dbase!$A$2:$G$297,7,)</f>
        <v>4212420.9000000004</v>
      </c>
      <c r="N10" t="str">
        <f t="shared" si="0"/>
        <v>RSAN018</v>
      </c>
    </row>
    <row r="11" spans="1:14">
      <c r="A11" t="s">
        <v>1069</v>
      </c>
      <c r="B11">
        <v>90</v>
      </c>
      <c r="C11">
        <v>2126</v>
      </c>
      <c r="D11" t="s">
        <v>52</v>
      </c>
      <c r="E11" t="s">
        <v>999</v>
      </c>
      <c r="F11" t="s">
        <v>1000</v>
      </c>
      <c r="G11" t="s">
        <v>1058</v>
      </c>
      <c r="K11" t="str">
        <f>VLOOKUP(A11,stations_other!$M$2:$P$39,3,)</f>
        <v>OH4</v>
      </c>
      <c r="L11">
        <f>VLOOKUP($K11,station_dbase!$A$2:$G$297,6,)</f>
        <v>625718.9</v>
      </c>
      <c r="M11">
        <f>VLOOKUP($K11,station_dbase!$A$2:$G$297,7,)</f>
        <v>4194688.9000000004</v>
      </c>
      <c r="N11" t="str">
        <f t="shared" si="0"/>
        <v>ROLD034</v>
      </c>
    </row>
    <row r="12" spans="1:14">
      <c r="A12" t="s">
        <v>1052</v>
      </c>
      <c r="B12">
        <v>517</v>
      </c>
      <c r="C12">
        <v>7876</v>
      </c>
      <c r="D12" t="s">
        <v>52</v>
      </c>
      <c r="E12" t="s">
        <v>999</v>
      </c>
      <c r="F12" t="s">
        <v>1000</v>
      </c>
      <c r="G12" t="s">
        <v>1058</v>
      </c>
      <c r="K12" t="str">
        <f>VLOOKUP(A12,stations_other!$M$2:$P$39,3,)</f>
        <v>BDL</v>
      </c>
      <c r="L12">
        <f>VLOOKUP($K12,station_dbase!$A$2:$G$297,6,)</f>
        <v>590134.69999999995</v>
      </c>
      <c r="M12">
        <f>VLOOKUP($K12,station_dbase!$A$2:$G$297,7,)</f>
        <v>4227040.0999999996</v>
      </c>
      <c r="N12" t="str">
        <f t="shared" si="0"/>
        <v>SLMZU011</v>
      </c>
    </row>
    <row r="13" spans="1:14">
      <c r="A13" t="s">
        <v>1071</v>
      </c>
      <c r="B13">
        <v>421</v>
      </c>
      <c r="C13">
        <v>8797</v>
      </c>
      <c r="D13" t="s">
        <v>52</v>
      </c>
      <c r="E13" t="s">
        <v>999</v>
      </c>
      <c r="F13" t="s">
        <v>1000</v>
      </c>
      <c r="G13" t="s">
        <v>1058</v>
      </c>
      <c r="K13" t="str">
        <f>VLOOKUP(A13,stations_other!$M$2:$P$39,3,)</f>
        <v>SDC</v>
      </c>
      <c r="L13">
        <f>VLOOKUP($K13,station_dbase!$A$2:$G$297,6,)</f>
        <v>629664.19999999995</v>
      </c>
      <c r="M13">
        <f>VLOOKUP($K13,station_dbase!$A$2:$G$297,7,)</f>
        <v>4235427.0999999996</v>
      </c>
      <c r="N13" t="str">
        <f t="shared" si="0"/>
        <v>RSAC128</v>
      </c>
    </row>
    <row r="14" spans="1:14">
      <c r="A14" t="s">
        <v>1072</v>
      </c>
      <c r="B14">
        <v>414</v>
      </c>
      <c r="C14">
        <v>11615</v>
      </c>
      <c r="D14" t="s">
        <v>52</v>
      </c>
      <c r="E14" t="s">
        <v>999</v>
      </c>
      <c r="F14" t="s">
        <v>1000</v>
      </c>
      <c r="G14" t="s">
        <v>1058</v>
      </c>
      <c r="K14" t="str">
        <f>VLOOKUP(A14,stations_other!$M$2:$P$39,3,)</f>
        <v>FPT</v>
      </c>
      <c r="L14">
        <f>VLOOKUP($K14,station_dbase!$A$2:$G$297,6,)</f>
        <v>630762.5</v>
      </c>
      <c r="M14">
        <f>VLOOKUP($K14,station_dbase!$A$2:$G$297,7,)</f>
        <v>4257477</v>
      </c>
      <c r="N14" t="str">
        <f t="shared" si="0"/>
        <v>RSAC155</v>
      </c>
    </row>
    <row r="15" spans="1:14">
      <c r="A15" t="s">
        <v>1054</v>
      </c>
      <c r="B15">
        <v>20</v>
      </c>
      <c r="C15">
        <v>2247</v>
      </c>
      <c r="D15" t="s">
        <v>52</v>
      </c>
      <c r="E15" t="s">
        <v>999</v>
      </c>
      <c r="F15" t="s">
        <v>1000</v>
      </c>
      <c r="G15" t="s">
        <v>1058</v>
      </c>
      <c r="K15" t="str">
        <f>VLOOKUP(A15,stations_other!$M$2:$P$39,3,)</f>
        <v>RRI</v>
      </c>
      <c r="L15">
        <f>VLOOKUP($K15,station_dbase!$A$2:$G$297,6,)</f>
        <v>643575.19999999995</v>
      </c>
      <c r="M15">
        <f>VLOOKUP($K15,station_dbase!$A$2:$G$297,7,)</f>
        <v>4202944.9000000004</v>
      </c>
      <c r="N15" t="str">
        <f t="shared" si="0"/>
        <v>RSAN058</v>
      </c>
    </row>
    <row r="16" spans="1:14">
      <c r="A16" t="s">
        <v>1055</v>
      </c>
      <c r="B16">
        <v>274</v>
      </c>
      <c r="C16">
        <v>7729</v>
      </c>
      <c r="D16" t="s">
        <v>52</v>
      </c>
      <c r="E16" t="s">
        <v>999</v>
      </c>
      <c r="F16" t="s">
        <v>1000</v>
      </c>
      <c r="G16" t="s">
        <v>1058</v>
      </c>
      <c r="K16" t="str">
        <f>VLOOKUP(A16,stations_other!$M$2:$P$39,3,)</f>
        <v>DSJ</v>
      </c>
      <c r="L16">
        <f>VLOOKUP($K16,station_dbase!$A$2:$G$297,6,)</f>
        <v>616676.6</v>
      </c>
      <c r="M16">
        <f>VLOOKUP($K16,station_dbase!$A$2:$G$297,7,)</f>
        <v>4208098.2</v>
      </c>
      <c r="N16" t="str">
        <f t="shared" si="0"/>
        <v>SLDUT007</v>
      </c>
    </row>
    <row r="17" spans="1:14">
      <c r="A17" t="s">
        <v>1085</v>
      </c>
      <c r="B17">
        <v>79</v>
      </c>
      <c r="C17">
        <v>3422</v>
      </c>
      <c r="D17" t="s">
        <v>52</v>
      </c>
      <c r="E17" t="s">
        <v>999</v>
      </c>
      <c r="F17" t="s">
        <v>1000</v>
      </c>
      <c r="G17" t="s">
        <v>1058</v>
      </c>
      <c r="K17" t="str">
        <f>VLOOKUP(A17,stations_other!$M$2:$P$39,3,)</f>
        <v>OAD</v>
      </c>
      <c r="L17">
        <f>VLOOKUP($K17,station_dbase!$A$2:$G$297,6,)</f>
        <v>628312.5</v>
      </c>
      <c r="M17">
        <f>VLOOKUP($K17,station_dbase!$A$2:$G$297,7,)</f>
        <v>4185763.1</v>
      </c>
      <c r="N17" t="str">
        <f t="shared" si="0"/>
        <v>ROLD047</v>
      </c>
    </row>
    <row r="18" spans="1:14">
      <c r="A18" t="s">
        <v>1086</v>
      </c>
      <c r="B18">
        <v>6</v>
      </c>
      <c r="C18">
        <v>3310</v>
      </c>
      <c r="D18" t="s">
        <v>52</v>
      </c>
      <c r="E18" t="s">
        <v>999</v>
      </c>
      <c r="F18" t="s">
        <v>1000</v>
      </c>
      <c r="G18" t="s">
        <v>1058</v>
      </c>
      <c r="K18" t="str">
        <f>VLOOKUP(A18,stations_other!$M$2:$P$39,3,)</f>
        <v>MSD</v>
      </c>
      <c r="L18">
        <f>VLOOKUP($K18,station_dbase!$A$2:$G$297,6,)</f>
        <v>649126.1</v>
      </c>
      <c r="M18">
        <f>VLOOKUP($K18,station_dbase!$A$2:$G$297,7,)</f>
        <v>4183436.8</v>
      </c>
      <c r="N18" t="str">
        <f t="shared" si="0"/>
        <v>RSAN087</v>
      </c>
    </row>
    <row r="19" spans="1:14">
      <c r="A19" t="s">
        <v>1074</v>
      </c>
      <c r="B19">
        <v>54</v>
      </c>
      <c r="C19">
        <v>354</v>
      </c>
      <c r="D19" t="s">
        <v>52</v>
      </c>
      <c r="E19" t="s">
        <v>999</v>
      </c>
      <c r="F19" t="s">
        <v>1000</v>
      </c>
      <c r="G19" t="s">
        <v>1058</v>
      </c>
      <c r="K19" t="str">
        <f>VLOOKUP(A19,stations_other!$M$2:$P$39,3,)</f>
        <v>OH1</v>
      </c>
      <c r="L19">
        <f>VLOOKUP($K19,station_dbase!$A$2:$G$297,6,)</f>
        <v>647096.19999999995</v>
      </c>
      <c r="M19">
        <f>VLOOKUP($K19,station_dbase!$A$2:$G$297,7,)</f>
        <v>4185827.7</v>
      </c>
      <c r="N19" t="str">
        <f t="shared" si="0"/>
        <v>ROLD074</v>
      </c>
    </row>
    <row r="20" spans="1:14">
      <c r="A20" t="s">
        <v>1057</v>
      </c>
      <c r="B20">
        <v>513</v>
      </c>
      <c r="C20">
        <v>12967</v>
      </c>
      <c r="D20" t="s">
        <v>52</v>
      </c>
      <c r="E20" t="s">
        <v>999</v>
      </c>
      <c r="F20" t="s">
        <v>1000</v>
      </c>
      <c r="G20" t="s">
        <v>1058</v>
      </c>
      <c r="K20" t="str">
        <f>VLOOKUP(A20,stations_other!$M$2:$P$39,3,)</f>
        <v>NSL2</v>
      </c>
      <c r="L20">
        <f>VLOOKUP($K20,station_dbase!$A$2:$G$297,6,)</f>
        <v>597451.6</v>
      </c>
      <c r="M20">
        <f>VLOOKUP($K20,station_dbase!$A$2:$G$297,7,)</f>
        <v>4219938</v>
      </c>
      <c r="N20" t="str">
        <f t="shared" si="0"/>
        <v>SLMZU025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34FD-5626-43AA-8EB7-B2D3B6E33F8D}">
  <dimension ref="A1:O297"/>
  <sheetViews>
    <sheetView topLeftCell="A257" workbookViewId="0">
      <selection sqref="A1:G297"/>
    </sheetView>
  </sheetViews>
  <sheetFormatPr defaultRowHeight="15"/>
  <cols>
    <col min="3" max="3" width="55" bestFit="1" customWidth="1"/>
    <col min="6" max="7" width="12" bestFit="1" customWidth="1"/>
  </cols>
  <sheetData>
    <row r="1" spans="1:15">
      <c r="A1" t="s">
        <v>41</v>
      </c>
      <c r="B1" t="s">
        <v>42</v>
      </c>
      <c r="C1" t="s">
        <v>43</v>
      </c>
      <c r="D1" t="s">
        <v>44</v>
      </c>
      <c r="E1" t="s">
        <v>45</v>
      </c>
      <c r="F1" t="s">
        <v>46</v>
      </c>
      <c r="G1" t="s">
        <v>47</v>
      </c>
      <c r="H1" t="s">
        <v>48</v>
      </c>
      <c r="I1" t="s">
        <v>49</v>
      </c>
      <c r="J1" t="s">
        <v>50</v>
      </c>
      <c r="K1" t="s">
        <v>51</v>
      </c>
      <c r="L1" t="s">
        <v>52</v>
      </c>
      <c r="M1" t="s">
        <v>53</v>
      </c>
      <c r="N1" t="s">
        <v>54</v>
      </c>
      <c r="O1" t="s">
        <v>55</v>
      </c>
    </row>
    <row r="2" spans="1:15">
      <c r="A2" t="s">
        <v>56</v>
      </c>
      <c r="B2" t="s">
        <v>57</v>
      </c>
      <c r="C2" t="s">
        <v>58</v>
      </c>
      <c r="D2">
        <v>38.01784713</v>
      </c>
      <c r="E2">
        <v>-121.80288299999999</v>
      </c>
      <c r="F2">
        <v>605075.1</v>
      </c>
      <c r="G2">
        <v>4208474.7</v>
      </c>
      <c r="H2" t="s">
        <v>59</v>
      </c>
      <c r="I2" t="s">
        <v>57</v>
      </c>
      <c r="J2" t="s">
        <v>33</v>
      </c>
      <c r="K2" t="s">
        <v>60</v>
      </c>
      <c r="L2" t="s">
        <v>46</v>
      </c>
      <c r="O2" t="s">
        <v>61</v>
      </c>
    </row>
    <row r="3" spans="1:15">
      <c r="A3" t="s">
        <v>62</v>
      </c>
      <c r="B3" t="s">
        <v>63</v>
      </c>
      <c r="C3" t="s">
        <v>64</v>
      </c>
      <c r="D3">
        <v>38.255499999999998</v>
      </c>
      <c r="E3">
        <v>-121.44</v>
      </c>
      <c r="F3">
        <v>636491.30000000005</v>
      </c>
      <c r="G3">
        <v>4235314.5999999996</v>
      </c>
      <c r="I3" t="s">
        <v>63</v>
      </c>
      <c r="J3" t="s">
        <v>65</v>
      </c>
      <c r="K3" t="s">
        <v>60</v>
      </c>
      <c r="L3" t="s">
        <v>46</v>
      </c>
    </row>
    <row r="4" spans="1:15">
      <c r="A4" t="s">
        <v>66</v>
      </c>
      <c r="B4" t="s">
        <v>67</v>
      </c>
      <c r="C4" t="s">
        <v>68</v>
      </c>
      <c r="D4">
        <v>38.297136549999998</v>
      </c>
      <c r="E4">
        <v>-121.74776009999999</v>
      </c>
      <c r="F4">
        <v>609500.30000000005</v>
      </c>
      <c r="G4">
        <v>4239525.4000000004</v>
      </c>
      <c r="J4" t="s">
        <v>67</v>
      </c>
      <c r="K4" t="s">
        <v>69</v>
      </c>
      <c r="N4" t="s">
        <v>46</v>
      </c>
      <c r="O4" t="s">
        <v>70</v>
      </c>
    </row>
    <row r="5" spans="1:15">
      <c r="A5" t="s">
        <v>71</v>
      </c>
      <c r="B5">
        <v>11452500</v>
      </c>
      <c r="C5" t="s">
        <v>72</v>
      </c>
      <c r="D5">
        <v>38.726635000000002</v>
      </c>
      <c r="E5">
        <v>-121.807152</v>
      </c>
      <c r="F5">
        <v>603778.35060000001</v>
      </c>
      <c r="G5">
        <v>4287183</v>
      </c>
      <c r="J5" t="s">
        <v>73</v>
      </c>
      <c r="K5" t="s">
        <v>74</v>
      </c>
    </row>
    <row r="6" spans="1:15">
      <c r="A6" t="s">
        <v>75</v>
      </c>
      <c r="B6" t="s">
        <v>76</v>
      </c>
      <c r="C6" t="s">
        <v>77</v>
      </c>
      <c r="D6">
        <v>37.8461</v>
      </c>
      <c r="E6">
        <v>-121.5369</v>
      </c>
      <c r="F6">
        <v>628727.80000000005</v>
      </c>
      <c r="G6">
        <v>4189748.3</v>
      </c>
      <c r="I6" t="s">
        <v>76</v>
      </c>
      <c r="J6" t="s">
        <v>0</v>
      </c>
      <c r="K6" t="s">
        <v>60</v>
      </c>
      <c r="L6" t="s">
        <v>46</v>
      </c>
    </row>
    <row r="7" spans="1:15">
      <c r="A7" t="s">
        <v>78</v>
      </c>
      <c r="B7" t="s">
        <v>7</v>
      </c>
      <c r="C7" t="s">
        <v>79</v>
      </c>
      <c r="D7">
        <v>37.829799999999999</v>
      </c>
      <c r="E7">
        <v>-121.5574</v>
      </c>
      <c r="F7">
        <v>626952</v>
      </c>
      <c r="G7">
        <v>4187911.6</v>
      </c>
      <c r="H7" t="s">
        <v>80</v>
      </c>
      <c r="J7" t="s">
        <v>7</v>
      </c>
      <c r="K7" t="s">
        <v>112</v>
      </c>
      <c r="N7" t="s">
        <v>46</v>
      </c>
      <c r="O7" t="s">
        <v>82</v>
      </c>
    </row>
    <row r="8" spans="1:15">
      <c r="A8" t="s">
        <v>83</v>
      </c>
      <c r="B8" t="s">
        <v>84</v>
      </c>
      <c r="C8" t="s">
        <v>85</v>
      </c>
      <c r="D8">
        <v>37.917981910000002</v>
      </c>
      <c r="E8">
        <v>-121.58681970000001</v>
      </c>
      <c r="F8">
        <v>624214.6</v>
      </c>
      <c r="G8">
        <v>4197656.5</v>
      </c>
      <c r="I8" t="s">
        <v>84</v>
      </c>
      <c r="J8" t="s">
        <v>86</v>
      </c>
      <c r="K8" t="s">
        <v>60</v>
      </c>
      <c r="L8" t="s">
        <v>46</v>
      </c>
    </row>
    <row r="9" spans="1:15">
      <c r="A9" t="s">
        <v>87</v>
      </c>
      <c r="B9" t="s">
        <v>88</v>
      </c>
      <c r="C9" t="s">
        <v>89</v>
      </c>
      <c r="D9">
        <v>37.814999999999998</v>
      </c>
      <c r="E9">
        <v>-121.425</v>
      </c>
      <c r="F9">
        <v>638631.80000000005</v>
      </c>
      <c r="G9">
        <v>4186457.6</v>
      </c>
      <c r="I9" t="s">
        <v>88</v>
      </c>
      <c r="J9" t="s">
        <v>1</v>
      </c>
      <c r="K9" t="s">
        <v>60</v>
      </c>
      <c r="L9" t="s">
        <v>46</v>
      </c>
      <c r="N9" t="s">
        <v>46</v>
      </c>
    </row>
    <row r="10" spans="1:15">
      <c r="A10" t="s">
        <v>90</v>
      </c>
      <c r="B10" t="s">
        <v>91</v>
      </c>
      <c r="C10" t="s">
        <v>92</v>
      </c>
      <c r="D10">
        <v>38.08428584</v>
      </c>
      <c r="E10">
        <v>-121.7388746</v>
      </c>
      <c r="F10">
        <v>610598.80000000005</v>
      </c>
      <c r="G10">
        <v>4215917.5999999996</v>
      </c>
      <c r="I10" t="s">
        <v>91</v>
      </c>
      <c r="K10" t="s">
        <v>60</v>
      </c>
      <c r="N10" t="s">
        <v>46</v>
      </c>
      <c r="O10" t="s">
        <v>93</v>
      </c>
    </row>
    <row r="11" spans="1:15">
      <c r="A11" t="s">
        <v>94</v>
      </c>
      <c r="B11" t="s">
        <v>9</v>
      </c>
      <c r="C11" t="s">
        <v>95</v>
      </c>
      <c r="D11">
        <v>38.08428584</v>
      </c>
      <c r="E11">
        <v>-121.7388746</v>
      </c>
      <c r="F11">
        <v>610598.80000000005</v>
      </c>
      <c r="G11">
        <v>4215917.5999999996</v>
      </c>
      <c r="H11" t="s">
        <v>96</v>
      </c>
      <c r="J11" t="s">
        <v>9</v>
      </c>
      <c r="K11" t="s">
        <v>69</v>
      </c>
      <c r="N11" t="s">
        <v>46</v>
      </c>
      <c r="O11" t="s">
        <v>93</v>
      </c>
    </row>
    <row r="12" spans="1:15">
      <c r="A12" t="s">
        <v>97</v>
      </c>
      <c r="B12" t="s">
        <v>98</v>
      </c>
      <c r="C12" t="s">
        <v>99</v>
      </c>
      <c r="D12">
        <v>38.011867580000001</v>
      </c>
      <c r="E12">
        <v>-121.63900219999999</v>
      </c>
      <c r="F12">
        <v>619475.5</v>
      </c>
      <c r="G12">
        <v>4208005.7</v>
      </c>
      <c r="J12" t="s">
        <v>98</v>
      </c>
      <c r="K12" t="s">
        <v>69</v>
      </c>
      <c r="N12" t="s">
        <v>46</v>
      </c>
      <c r="O12" t="s">
        <v>100</v>
      </c>
    </row>
    <row r="13" spans="1:15">
      <c r="A13" t="s">
        <v>101</v>
      </c>
      <c r="B13" t="s">
        <v>102</v>
      </c>
      <c r="C13" t="s">
        <v>103</v>
      </c>
      <c r="D13">
        <v>37.820107409999999</v>
      </c>
      <c r="E13">
        <v>-121.4496329</v>
      </c>
      <c r="F13">
        <v>636454.1</v>
      </c>
      <c r="G13">
        <v>4186988.1</v>
      </c>
      <c r="I13" t="s">
        <v>102</v>
      </c>
      <c r="J13" t="s">
        <v>104</v>
      </c>
      <c r="K13" t="s">
        <v>60</v>
      </c>
      <c r="L13" t="s">
        <v>46</v>
      </c>
      <c r="N13" t="s">
        <v>46</v>
      </c>
    </row>
    <row r="14" spans="1:15">
      <c r="A14" t="s">
        <v>105</v>
      </c>
      <c r="B14" t="s">
        <v>106</v>
      </c>
      <c r="C14" t="s">
        <v>107</v>
      </c>
      <c r="D14">
        <v>38.345599999999997</v>
      </c>
      <c r="E14">
        <v>-121.5468</v>
      </c>
      <c r="F14">
        <v>626989.19999999995</v>
      </c>
      <c r="G14">
        <v>4245160.4000000004</v>
      </c>
      <c r="J14" t="s">
        <v>106</v>
      </c>
      <c r="K14" t="s">
        <v>69</v>
      </c>
      <c r="O14" t="s">
        <v>108</v>
      </c>
    </row>
    <row r="15" spans="1:15">
      <c r="A15" t="s">
        <v>109</v>
      </c>
      <c r="B15" t="s">
        <v>110</v>
      </c>
      <c r="C15" t="s">
        <v>111</v>
      </c>
      <c r="D15">
        <v>37.798273469999998</v>
      </c>
      <c r="E15">
        <v>-121.62360219999999</v>
      </c>
      <c r="F15">
        <v>623690.4</v>
      </c>
      <c r="G15">
        <v>4187532.5</v>
      </c>
      <c r="J15" t="s">
        <v>110</v>
      </c>
      <c r="K15" t="s">
        <v>112</v>
      </c>
      <c r="N15" t="s">
        <v>46</v>
      </c>
      <c r="O15" t="s">
        <v>113</v>
      </c>
    </row>
    <row r="16" spans="1:15">
      <c r="A16" t="s">
        <v>114</v>
      </c>
      <c r="B16" t="s">
        <v>10</v>
      </c>
      <c r="C16" t="s">
        <v>115</v>
      </c>
      <c r="D16">
        <v>38.007011349999999</v>
      </c>
      <c r="E16">
        <v>-121.580556</v>
      </c>
      <c r="F16">
        <v>624614.6</v>
      </c>
      <c r="G16">
        <v>4207543.5</v>
      </c>
      <c r="J16" t="s">
        <v>10</v>
      </c>
      <c r="K16" t="s">
        <v>69</v>
      </c>
      <c r="N16" t="s">
        <v>46</v>
      </c>
    </row>
    <row r="17" spans="1:15">
      <c r="A17" t="s">
        <v>116</v>
      </c>
      <c r="B17" t="s">
        <v>117</v>
      </c>
      <c r="C17" t="s">
        <v>111</v>
      </c>
      <c r="D17">
        <v>37.798273469999998</v>
      </c>
      <c r="E17">
        <v>-121.62360219999999</v>
      </c>
      <c r="F17">
        <v>623690.4</v>
      </c>
      <c r="G17">
        <v>4187532.5</v>
      </c>
      <c r="J17" t="s">
        <v>117</v>
      </c>
      <c r="K17" t="s">
        <v>112</v>
      </c>
      <c r="M17" t="s">
        <v>46</v>
      </c>
      <c r="O17" t="s">
        <v>118</v>
      </c>
    </row>
    <row r="18" spans="1:15">
      <c r="A18" t="s">
        <v>119</v>
      </c>
      <c r="B18" t="s">
        <v>120</v>
      </c>
      <c r="C18" t="s">
        <v>121</v>
      </c>
      <c r="D18">
        <v>37.885779030000002</v>
      </c>
      <c r="E18">
        <v>-121.575998</v>
      </c>
      <c r="F18">
        <v>625220.4</v>
      </c>
      <c r="G18">
        <v>4194097.8</v>
      </c>
      <c r="J18" t="s">
        <v>120</v>
      </c>
      <c r="K18" t="s">
        <v>122</v>
      </c>
      <c r="M18" t="s">
        <v>46</v>
      </c>
    </row>
    <row r="19" spans="1:15">
      <c r="A19" t="s">
        <v>123</v>
      </c>
      <c r="B19" t="s">
        <v>124</v>
      </c>
      <c r="C19" t="s">
        <v>125</v>
      </c>
      <c r="D19">
        <v>37.996273520000003</v>
      </c>
      <c r="E19">
        <v>-121.70190220000001</v>
      </c>
      <c r="F19">
        <v>613977.69999999995</v>
      </c>
      <c r="G19">
        <v>4206196.5</v>
      </c>
      <c r="J19" t="s">
        <v>124</v>
      </c>
      <c r="K19" t="s">
        <v>122</v>
      </c>
      <c r="N19" t="s">
        <v>46</v>
      </c>
    </row>
    <row r="20" spans="1:15">
      <c r="A20" t="s">
        <v>126</v>
      </c>
      <c r="B20" t="s">
        <v>127</v>
      </c>
      <c r="C20" t="s">
        <v>128</v>
      </c>
      <c r="D20">
        <v>37.838298850000001</v>
      </c>
      <c r="E20">
        <v>-121.6015684</v>
      </c>
      <c r="F20">
        <v>623050.69999999995</v>
      </c>
      <c r="G20">
        <v>4188795.5</v>
      </c>
      <c r="I20" t="s">
        <v>127</v>
      </c>
      <c r="J20" t="s">
        <v>129</v>
      </c>
      <c r="K20" t="s">
        <v>112</v>
      </c>
      <c r="L20" t="s">
        <v>46</v>
      </c>
    </row>
    <row r="21" spans="1:15">
      <c r="A21" t="s">
        <v>130</v>
      </c>
      <c r="B21" t="s">
        <v>11</v>
      </c>
      <c r="C21" t="s">
        <v>131</v>
      </c>
      <c r="D21">
        <v>38.052165850000002</v>
      </c>
      <c r="E21">
        <v>-121.6889874</v>
      </c>
      <c r="F21">
        <v>615024.30000000005</v>
      </c>
      <c r="G21">
        <v>4212414.2</v>
      </c>
      <c r="H21" t="s">
        <v>132</v>
      </c>
      <c r="J21" t="s">
        <v>11</v>
      </c>
      <c r="K21" t="s">
        <v>69</v>
      </c>
      <c r="N21" t="s">
        <v>46</v>
      </c>
      <c r="O21" t="s">
        <v>133</v>
      </c>
    </row>
    <row r="22" spans="1:15">
      <c r="A22" t="s">
        <v>134</v>
      </c>
      <c r="B22">
        <v>60</v>
      </c>
      <c r="C22" t="s">
        <v>135</v>
      </c>
      <c r="D22">
        <v>38.042882489999997</v>
      </c>
      <c r="E22">
        <v>-121.9201106</v>
      </c>
      <c r="F22">
        <v>594757.5</v>
      </c>
      <c r="G22">
        <v>4211123.3</v>
      </c>
      <c r="H22" t="s">
        <v>136</v>
      </c>
      <c r="J22" t="s">
        <v>12</v>
      </c>
      <c r="K22" t="s">
        <v>137</v>
      </c>
      <c r="L22" t="s">
        <v>46</v>
      </c>
      <c r="N22" t="s">
        <v>46</v>
      </c>
      <c r="O22" t="s">
        <v>138</v>
      </c>
    </row>
    <row r="23" spans="1:15">
      <c r="A23" t="s">
        <v>139</v>
      </c>
      <c r="B23" t="s">
        <v>140</v>
      </c>
      <c r="C23" t="s">
        <v>141</v>
      </c>
      <c r="D23">
        <v>37.877000000000002</v>
      </c>
      <c r="E23">
        <v>-121.3835</v>
      </c>
      <c r="F23">
        <v>642165.80000000005</v>
      </c>
      <c r="G23">
        <v>4193399.5</v>
      </c>
      <c r="I23" t="s">
        <v>140</v>
      </c>
      <c r="J23" t="s">
        <v>2</v>
      </c>
      <c r="K23" t="s">
        <v>60</v>
      </c>
      <c r="L23" t="s">
        <v>46</v>
      </c>
      <c r="N23" t="s">
        <v>46</v>
      </c>
    </row>
    <row r="24" spans="1:15">
      <c r="A24" t="s">
        <v>142</v>
      </c>
      <c r="B24" t="s">
        <v>143</v>
      </c>
      <c r="C24" t="s">
        <v>144</v>
      </c>
      <c r="D24">
        <v>37.786130489999998</v>
      </c>
      <c r="E24">
        <v>-121.3064425</v>
      </c>
      <c r="F24">
        <v>649126.1</v>
      </c>
      <c r="G24">
        <v>4183436.8</v>
      </c>
      <c r="H24" t="s">
        <v>145</v>
      </c>
      <c r="I24" t="s">
        <v>143</v>
      </c>
      <c r="J24" t="s">
        <v>146</v>
      </c>
      <c r="K24" t="s">
        <v>60</v>
      </c>
      <c r="L24" t="s">
        <v>46</v>
      </c>
      <c r="M24" t="s">
        <v>46</v>
      </c>
      <c r="O24" t="s">
        <v>147</v>
      </c>
    </row>
    <row r="25" spans="1:15">
      <c r="A25" t="s">
        <v>148</v>
      </c>
      <c r="B25" t="s">
        <v>149</v>
      </c>
      <c r="C25" t="s">
        <v>150</v>
      </c>
      <c r="D25">
        <v>37.881599999999999</v>
      </c>
      <c r="E25">
        <v>-121.456</v>
      </c>
      <c r="F25">
        <v>635780.80000000005</v>
      </c>
      <c r="G25">
        <v>4193802</v>
      </c>
      <c r="I25" t="s">
        <v>149</v>
      </c>
      <c r="J25" t="s">
        <v>151</v>
      </c>
      <c r="K25" t="s">
        <v>60</v>
      </c>
      <c r="L25" t="s">
        <v>46</v>
      </c>
      <c r="N25" t="s">
        <v>46</v>
      </c>
    </row>
    <row r="26" spans="1:15">
      <c r="A26" t="s">
        <v>152</v>
      </c>
      <c r="B26" t="s">
        <v>153</v>
      </c>
      <c r="C26" t="s">
        <v>154</v>
      </c>
      <c r="D26">
        <v>37.810555559999997</v>
      </c>
      <c r="E26">
        <v>-121.5422222</v>
      </c>
      <c r="F26">
        <v>628312.5</v>
      </c>
      <c r="G26">
        <v>4185763.1</v>
      </c>
      <c r="I26" t="s">
        <v>153</v>
      </c>
      <c r="J26" t="s">
        <v>3</v>
      </c>
      <c r="K26" t="s">
        <v>60</v>
      </c>
      <c r="L26" t="s">
        <v>46</v>
      </c>
      <c r="N26" t="s">
        <v>46</v>
      </c>
      <c r="O26" t="s">
        <v>1204</v>
      </c>
    </row>
    <row r="27" spans="1:15">
      <c r="A27" t="s">
        <v>156</v>
      </c>
      <c r="B27" t="s">
        <v>157</v>
      </c>
      <c r="C27" t="s">
        <v>158</v>
      </c>
      <c r="D27">
        <v>37.811599999999999</v>
      </c>
      <c r="E27">
        <v>-121.547</v>
      </c>
      <c r="F27">
        <v>627898.6</v>
      </c>
      <c r="G27">
        <v>4185906.3</v>
      </c>
      <c r="I27" t="s">
        <v>157</v>
      </c>
      <c r="J27" t="s">
        <v>159</v>
      </c>
      <c r="K27" t="s">
        <v>60</v>
      </c>
      <c r="L27" t="s">
        <v>46</v>
      </c>
      <c r="N27" t="s">
        <v>46</v>
      </c>
      <c r="O27" t="s">
        <v>1203</v>
      </c>
    </row>
    <row r="28" spans="1:15">
      <c r="A28" t="s">
        <v>161</v>
      </c>
      <c r="B28" t="s">
        <v>162</v>
      </c>
      <c r="C28" t="s">
        <v>163</v>
      </c>
      <c r="D28">
        <v>37.967916670000001</v>
      </c>
      <c r="E28">
        <v>-121.5743889</v>
      </c>
      <c r="F28">
        <v>625406.5</v>
      </c>
      <c r="G28">
        <v>4203423.5999999996</v>
      </c>
      <c r="I28" t="s">
        <v>162</v>
      </c>
      <c r="J28" t="s">
        <v>17</v>
      </c>
      <c r="K28" t="s">
        <v>60</v>
      </c>
      <c r="L28" t="s">
        <v>46</v>
      </c>
      <c r="N28" t="s">
        <v>46</v>
      </c>
      <c r="O28" t="s">
        <v>164</v>
      </c>
    </row>
    <row r="29" spans="1:15">
      <c r="A29" t="s">
        <v>165</v>
      </c>
      <c r="B29" t="s">
        <v>166</v>
      </c>
      <c r="C29" t="s">
        <v>167</v>
      </c>
      <c r="D29">
        <v>37.808</v>
      </c>
      <c r="E29">
        <v>-121.32899999999999</v>
      </c>
      <c r="F29">
        <v>647096.19999999995</v>
      </c>
      <c r="G29">
        <v>4185827.7</v>
      </c>
      <c r="I29" t="s">
        <v>166</v>
      </c>
      <c r="J29" t="s">
        <v>168</v>
      </c>
      <c r="K29" t="s">
        <v>60</v>
      </c>
      <c r="L29" t="s">
        <v>46</v>
      </c>
      <c r="M29" t="s">
        <v>46</v>
      </c>
      <c r="N29" t="s">
        <v>46</v>
      </c>
    </row>
    <row r="30" spans="1:15">
      <c r="A30" t="s">
        <v>169</v>
      </c>
      <c r="B30" t="s">
        <v>170</v>
      </c>
      <c r="C30" t="s">
        <v>171</v>
      </c>
      <c r="D30">
        <v>37.891100000000002</v>
      </c>
      <c r="E30">
        <v>-121.57</v>
      </c>
      <c r="F30">
        <v>625738.9</v>
      </c>
      <c r="G30">
        <v>4194696.3</v>
      </c>
      <c r="I30" t="s">
        <v>170</v>
      </c>
      <c r="J30" t="s">
        <v>172</v>
      </c>
      <c r="K30" t="s">
        <v>60</v>
      </c>
      <c r="L30" t="s">
        <v>46</v>
      </c>
    </row>
    <row r="31" spans="1:15">
      <c r="A31" t="s">
        <v>173</v>
      </c>
      <c r="B31">
        <v>80</v>
      </c>
      <c r="C31" t="s">
        <v>174</v>
      </c>
      <c r="D31">
        <v>38.056359700000002</v>
      </c>
      <c r="E31">
        <v>-121.54998310000001</v>
      </c>
      <c r="F31">
        <v>627213.4</v>
      </c>
      <c r="G31">
        <v>4213060.7</v>
      </c>
      <c r="H31" t="s">
        <v>175</v>
      </c>
      <c r="J31" t="s">
        <v>176</v>
      </c>
      <c r="K31" t="s">
        <v>137</v>
      </c>
      <c r="N31" t="s">
        <v>46</v>
      </c>
      <c r="O31" t="s">
        <v>177</v>
      </c>
    </row>
    <row r="32" spans="1:15">
      <c r="A32" t="s">
        <v>178</v>
      </c>
      <c r="B32" t="s">
        <v>179</v>
      </c>
      <c r="C32" t="s">
        <v>180</v>
      </c>
      <c r="D32">
        <v>37.975999999999999</v>
      </c>
      <c r="E32">
        <v>-121.63500000000001</v>
      </c>
      <c r="F32">
        <v>619885.19999999995</v>
      </c>
      <c r="G32">
        <v>4204031</v>
      </c>
      <c r="I32" t="s">
        <v>179</v>
      </c>
      <c r="J32" t="s">
        <v>32</v>
      </c>
      <c r="K32" t="s">
        <v>112</v>
      </c>
      <c r="L32" t="s">
        <v>46</v>
      </c>
      <c r="N32" t="s">
        <v>46</v>
      </c>
    </row>
    <row r="33" spans="1:15">
      <c r="A33" t="s">
        <v>1228</v>
      </c>
      <c r="B33" t="s">
        <v>18</v>
      </c>
      <c r="C33" t="s">
        <v>182</v>
      </c>
      <c r="D33">
        <v>38.103278189999997</v>
      </c>
      <c r="E33">
        <v>-121.5912553</v>
      </c>
      <c r="F33">
        <v>623513.4</v>
      </c>
      <c r="G33">
        <v>4218211.2</v>
      </c>
      <c r="H33" t="s">
        <v>183</v>
      </c>
      <c r="J33" t="s">
        <v>18</v>
      </c>
      <c r="K33" t="s">
        <v>69</v>
      </c>
      <c r="N33" t="s">
        <v>46</v>
      </c>
      <c r="O33" t="s">
        <v>184</v>
      </c>
    </row>
    <row r="34" spans="1:15">
      <c r="A34" t="s">
        <v>181</v>
      </c>
      <c r="F34" s="5">
        <v>625540.69790319295</v>
      </c>
      <c r="G34" s="5">
        <v>4217496.6974325599</v>
      </c>
      <c r="O34" s="4" t="s">
        <v>1229</v>
      </c>
    </row>
    <row r="35" spans="1:15">
      <c r="A35" t="s">
        <v>185</v>
      </c>
      <c r="B35">
        <v>90</v>
      </c>
      <c r="C35" t="s">
        <v>186</v>
      </c>
      <c r="D35">
        <v>37.679190800000001</v>
      </c>
      <c r="E35">
        <v>-121.2648837</v>
      </c>
      <c r="F35">
        <v>653005.80000000005</v>
      </c>
      <c r="G35">
        <v>4171637.9</v>
      </c>
      <c r="H35" t="s">
        <v>187</v>
      </c>
      <c r="J35" t="s">
        <v>188</v>
      </c>
      <c r="K35" t="s">
        <v>137</v>
      </c>
      <c r="L35" t="s">
        <v>46</v>
      </c>
      <c r="M35" t="s">
        <v>46</v>
      </c>
      <c r="N35" t="s">
        <v>46</v>
      </c>
      <c r="O35" t="s">
        <v>189</v>
      </c>
    </row>
    <row r="36" spans="1:15">
      <c r="A36" t="s">
        <v>190</v>
      </c>
      <c r="B36" t="s">
        <v>22</v>
      </c>
      <c r="C36" t="s">
        <v>191</v>
      </c>
      <c r="D36">
        <v>38.116858520000001</v>
      </c>
      <c r="E36">
        <v>-121.49890480000001</v>
      </c>
      <c r="F36">
        <v>631586.4</v>
      </c>
      <c r="G36">
        <v>4219845</v>
      </c>
      <c r="H36" t="s">
        <v>192</v>
      </c>
      <c r="J36" t="s">
        <v>22</v>
      </c>
      <c r="K36" t="s">
        <v>69</v>
      </c>
      <c r="N36" t="s">
        <v>46</v>
      </c>
    </row>
    <row r="37" spans="1:15">
      <c r="A37" t="s">
        <v>193</v>
      </c>
      <c r="B37" t="s">
        <v>194</v>
      </c>
      <c r="C37" t="s">
        <v>195</v>
      </c>
      <c r="D37">
        <v>38.106000000000002</v>
      </c>
      <c r="E37">
        <v>-121.7</v>
      </c>
      <c r="F37">
        <v>613974.4</v>
      </c>
      <c r="G37">
        <v>4218374.0999999996</v>
      </c>
      <c r="I37" t="s">
        <v>194</v>
      </c>
      <c r="J37" t="s">
        <v>20</v>
      </c>
      <c r="K37" t="s">
        <v>60</v>
      </c>
      <c r="N37" t="s">
        <v>46</v>
      </c>
    </row>
    <row r="38" spans="1:15">
      <c r="A38" t="s">
        <v>196</v>
      </c>
      <c r="B38" t="s">
        <v>197</v>
      </c>
      <c r="C38" t="s">
        <v>198</v>
      </c>
      <c r="D38">
        <v>37.790540479999997</v>
      </c>
      <c r="E38">
        <v>-121.41874369999999</v>
      </c>
      <c r="F38">
        <v>639228.5</v>
      </c>
      <c r="G38">
        <v>4183752.9</v>
      </c>
      <c r="I38" t="s">
        <v>197</v>
      </c>
      <c r="J38" t="s">
        <v>199</v>
      </c>
      <c r="K38" t="s">
        <v>60</v>
      </c>
      <c r="N38" t="s">
        <v>46</v>
      </c>
      <c r="O38" t="s">
        <v>200</v>
      </c>
    </row>
    <row r="39" spans="1:15">
      <c r="A39" t="s">
        <v>201</v>
      </c>
      <c r="B39" t="s">
        <v>202</v>
      </c>
      <c r="C39" t="s">
        <v>203</v>
      </c>
      <c r="D39">
        <v>37.767240440000002</v>
      </c>
      <c r="E39">
        <v>-121.3514436</v>
      </c>
      <c r="F39">
        <v>645200.19999999995</v>
      </c>
      <c r="G39">
        <v>4181269.9</v>
      </c>
      <c r="I39" t="s">
        <v>202</v>
      </c>
      <c r="J39" t="s">
        <v>204</v>
      </c>
      <c r="K39" t="s">
        <v>60</v>
      </c>
      <c r="L39" t="s">
        <v>46</v>
      </c>
    </row>
    <row r="40" spans="1:15">
      <c r="A40" t="s">
        <v>205</v>
      </c>
      <c r="B40" t="s">
        <v>206</v>
      </c>
      <c r="C40" t="s">
        <v>207</v>
      </c>
      <c r="D40">
        <v>37.790540479999997</v>
      </c>
      <c r="E40">
        <v>-121.41874369999999</v>
      </c>
      <c r="F40">
        <v>639228.5</v>
      </c>
      <c r="G40">
        <v>4183752.9</v>
      </c>
      <c r="I40" t="s">
        <v>206</v>
      </c>
      <c r="J40" t="s">
        <v>208</v>
      </c>
      <c r="K40" t="s">
        <v>60</v>
      </c>
      <c r="L40" t="s">
        <v>46</v>
      </c>
    </row>
    <row r="41" spans="1:15">
      <c r="A41" t="s">
        <v>878</v>
      </c>
      <c r="B41" t="s">
        <v>879</v>
      </c>
      <c r="C41" t="s">
        <v>880</v>
      </c>
      <c r="D41">
        <v>37.801022000000003</v>
      </c>
      <c r="E41">
        <v>-121.373076</v>
      </c>
      <c r="F41">
        <v>643229</v>
      </c>
      <c r="G41">
        <v>4184985</v>
      </c>
      <c r="I41" t="s">
        <v>881</v>
      </c>
      <c r="K41" t="s">
        <v>60</v>
      </c>
      <c r="L41" t="s">
        <v>46</v>
      </c>
    </row>
    <row r="42" spans="1:15">
      <c r="A42" t="s">
        <v>209</v>
      </c>
      <c r="B42" t="s">
        <v>210</v>
      </c>
      <c r="C42" t="s">
        <v>211</v>
      </c>
      <c r="D42">
        <v>37.800273429999997</v>
      </c>
      <c r="E42">
        <v>-121.584902</v>
      </c>
      <c r="F42">
        <v>626865</v>
      </c>
      <c r="G42">
        <v>4186450</v>
      </c>
      <c r="J42" t="s">
        <v>210</v>
      </c>
      <c r="K42" t="s">
        <v>112</v>
      </c>
      <c r="M42" t="s">
        <v>46</v>
      </c>
      <c r="N42" t="s">
        <v>46</v>
      </c>
      <c r="O42" t="s">
        <v>212</v>
      </c>
    </row>
    <row r="43" spans="1:15">
      <c r="A43" t="s">
        <v>213</v>
      </c>
      <c r="B43" t="s">
        <v>14</v>
      </c>
      <c r="C43" t="s">
        <v>214</v>
      </c>
      <c r="D43">
        <v>37.822093369999997</v>
      </c>
      <c r="E43">
        <v>-121.3750095</v>
      </c>
      <c r="F43">
        <v>643018.6</v>
      </c>
      <c r="G43">
        <v>4187320.1</v>
      </c>
      <c r="H43" t="s">
        <v>215</v>
      </c>
      <c r="J43" t="s">
        <v>14</v>
      </c>
      <c r="K43" t="s">
        <v>69</v>
      </c>
      <c r="N43" t="s">
        <v>46</v>
      </c>
      <c r="O43" t="s">
        <v>216</v>
      </c>
    </row>
    <row r="44" spans="1:15">
      <c r="A44" t="s">
        <v>217</v>
      </c>
      <c r="B44" t="s">
        <v>218</v>
      </c>
      <c r="C44" t="s">
        <v>219</v>
      </c>
      <c r="D44">
        <v>37.89122605</v>
      </c>
      <c r="E44">
        <v>-121.48824999999999</v>
      </c>
      <c r="F44">
        <v>632927.19999999995</v>
      </c>
      <c r="G44">
        <v>4194823.5999999996</v>
      </c>
      <c r="J44" t="s">
        <v>218</v>
      </c>
      <c r="K44" t="s">
        <v>69</v>
      </c>
      <c r="N44" t="s">
        <v>46</v>
      </c>
      <c r="O44" t="s">
        <v>220</v>
      </c>
    </row>
    <row r="45" spans="1:15">
      <c r="A45" t="s">
        <v>221</v>
      </c>
      <c r="B45" t="s">
        <v>19</v>
      </c>
      <c r="C45" t="s">
        <v>222</v>
      </c>
      <c r="D45">
        <v>38.276396419999998</v>
      </c>
      <c r="E45">
        <v>-121.79695820000001</v>
      </c>
      <c r="F45">
        <v>605228</v>
      </c>
      <c r="G45">
        <v>4237166.9000000004</v>
      </c>
      <c r="J45" t="s">
        <v>19</v>
      </c>
      <c r="K45" t="s">
        <v>112</v>
      </c>
      <c r="M45" t="s">
        <v>46</v>
      </c>
      <c r="N45" t="s">
        <v>46</v>
      </c>
      <c r="O45" t="s">
        <v>223</v>
      </c>
    </row>
    <row r="46" spans="1:15">
      <c r="A46" t="s">
        <v>224</v>
      </c>
      <c r="B46" t="s">
        <v>225</v>
      </c>
      <c r="C46" t="s">
        <v>226</v>
      </c>
      <c r="D46">
        <v>38.049100000000003</v>
      </c>
      <c r="E46">
        <v>-121.49760000000001</v>
      </c>
      <c r="F46">
        <v>631822.4</v>
      </c>
      <c r="G46">
        <v>4212328.2</v>
      </c>
      <c r="I46" t="s">
        <v>225</v>
      </c>
      <c r="J46" t="s">
        <v>227</v>
      </c>
      <c r="K46" t="s">
        <v>112</v>
      </c>
      <c r="L46" t="s">
        <v>46</v>
      </c>
      <c r="O46" t="s">
        <v>228</v>
      </c>
    </row>
    <row r="47" spans="1:15">
      <c r="A47" t="s">
        <v>229</v>
      </c>
      <c r="B47">
        <v>22</v>
      </c>
      <c r="C47" t="s">
        <v>230</v>
      </c>
      <c r="D47">
        <v>38.073949570000003</v>
      </c>
      <c r="E47">
        <v>-121.85009580000001</v>
      </c>
      <c r="F47">
        <v>600859.1</v>
      </c>
      <c r="G47">
        <v>4214643.5999999996</v>
      </c>
      <c r="H47" t="s">
        <v>231</v>
      </c>
      <c r="J47" t="s">
        <v>232</v>
      </c>
      <c r="K47" t="s">
        <v>137</v>
      </c>
      <c r="L47" t="s">
        <v>46</v>
      </c>
      <c r="N47" t="s">
        <v>46</v>
      </c>
    </row>
    <row r="48" spans="1:15">
      <c r="A48" t="s">
        <v>233</v>
      </c>
      <c r="B48">
        <v>70</v>
      </c>
      <c r="C48" t="s">
        <v>234</v>
      </c>
      <c r="D48">
        <v>38.367715160000003</v>
      </c>
      <c r="E48">
        <v>-121.52050610000001</v>
      </c>
      <c r="F48">
        <v>629247.69999999995</v>
      </c>
      <c r="G48">
        <v>4247651</v>
      </c>
      <c r="H48" t="s">
        <v>235</v>
      </c>
      <c r="J48" t="s">
        <v>236</v>
      </c>
      <c r="K48" t="s">
        <v>137</v>
      </c>
      <c r="N48" t="s">
        <v>46</v>
      </c>
      <c r="O48" t="s">
        <v>237</v>
      </c>
    </row>
    <row r="49" spans="1:15">
      <c r="A49" t="s">
        <v>238</v>
      </c>
      <c r="B49">
        <v>30</v>
      </c>
      <c r="C49" t="s">
        <v>239</v>
      </c>
      <c r="D49">
        <v>38.159740329999998</v>
      </c>
      <c r="E49">
        <v>-121.68624250000001</v>
      </c>
      <c r="F49">
        <v>615105</v>
      </c>
      <c r="G49">
        <v>4224350</v>
      </c>
      <c r="H49" t="s">
        <v>240</v>
      </c>
      <c r="I49" t="s">
        <v>241</v>
      </c>
      <c r="J49" t="s">
        <v>23</v>
      </c>
      <c r="K49" t="s">
        <v>137</v>
      </c>
      <c r="L49" t="s">
        <v>46</v>
      </c>
      <c r="N49" t="s">
        <v>46</v>
      </c>
      <c r="O49" t="s">
        <v>242</v>
      </c>
    </row>
    <row r="50" spans="1:15">
      <c r="A50" t="s">
        <v>243</v>
      </c>
      <c r="B50">
        <v>40</v>
      </c>
      <c r="C50" t="s">
        <v>244</v>
      </c>
      <c r="D50">
        <v>38.027616649999999</v>
      </c>
      <c r="E50">
        <v>-122.1405194</v>
      </c>
      <c r="F50">
        <v>575432.5</v>
      </c>
      <c r="G50">
        <v>4209227.7</v>
      </c>
      <c r="H50" t="s">
        <v>245</v>
      </c>
      <c r="J50" t="s">
        <v>246</v>
      </c>
      <c r="K50" t="s">
        <v>137</v>
      </c>
      <c r="L50" t="s">
        <v>46</v>
      </c>
      <c r="N50" t="s">
        <v>46</v>
      </c>
    </row>
    <row r="51" spans="1:15">
      <c r="A51" t="s">
        <v>247</v>
      </c>
      <c r="B51">
        <v>21</v>
      </c>
      <c r="C51" t="s">
        <v>248</v>
      </c>
      <c r="D51">
        <v>38.185032079999999</v>
      </c>
      <c r="E51">
        <v>-122.0830545</v>
      </c>
      <c r="F51">
        <v>580303.5</v>
      </c>
      <c r="G51">
        <v>4226742.3</v>
      </c>
      <c r="H51" t="s">
        <v>249</v>
      </c>
      <c r="J51" t="s">
        <v>28</v>
      </c>
      <c r="K51" t="s">
        <v>137</v>
      </c>
      <c r="L51" t="s">
        <v>46</v>
      </c>
      <c r="O51" t="s">
        <v>220</v>
      </c>
    </row>
    <row r="52" spans="1:15">
      <c r="A52" t="s">
        <v>250</v>
      </c>
      <c r="B52">
        <v>35</v>
      </c>
      <c r="C52" t="s">
        <v>251</v>
      </c>
      <c r="D52">
        <v>38.119085759999997</v>
      </c>
      <c r="E52">
        <v>-122.0957696</v>
      </c>
      <c r="F52">
        <v>579253</v>
      </c>
      <c r="G52">
        <v>4219416</v>
      </c>
      <c r="H52" t="s">
        <v>252</v>
      </c>
      <c r="J52" t="s">
        <v>30</v>
      </c>
      <c r="K52" t="s">
        <v>137</v>
      </c>
      <c r="L52" t="s">
        <v>46</v>
      </c>
      <c r="N52" t="s">
        <v>46</v>
      </c>
      <c r="O52" t="s">
        <v>253</v>
      </c>
    </row>
    <row r="53" spans="1:15">
      <c r="A53" t="s">
        <v>254</v>
      </c>
      <c r="B53">
        <v>42</v>
      </c>
      <c r="C53" t="s">
        <v>255</v>
      </c>
      <c r="D53">
        <v>38.180526</v>
      </c>
      <c r="E53">
        <v>-122.04695820000001</v>
      </c>
      <c r="F53">
        <v>583348</v>
      </c>
      <c r="G53">
        <v>4226330</v>
      </c>
      <c r="H53" t="s">
        <v>256</v>
      </c>
      <c r="J53" t="s">
        <v>27</v>
      </c>
      <c r="K53" t="s">
        <v>137</v>
      </c>
      <c r="L53" t="s">
        <v>46</v>
      </c>
      <c r="N53" t="s">
        <v>46</v>
      </c>
      <c r="O53" t="s">
        <v>257</v>
      </c>
    </row>
    <row r="54" spans="1:15">
      <c r="A54" t="s">
        <v>258</v>
      </c>
      <c r="B54">
        <v>49</v>
      </c>
      <c r="C54" t="s">
        <v>259</v>
      </c>
      <c r="D54">
        <v>38.186785</v>
      </c>
      <c r="E54">
        <v>-121.9707745</v>
      </c>
      <c r="F54">
        <v>590134.69999999995</v>
      </c>
      <c r="G54">
        <v>4227040.0999999996</v>
      </c>
      <c r="H54" t="s">
        <v>260</v>
      </c>
      <c r="J54" t="s">
        <v>26</v>
      </c>
      <c r="K54" t="s">
        <v>137</v>
      </c>
      <c r="L54" t="s">
        <v>46</v>
      </c>
      <c r="N54" t="s">
        <v>46</v>
      </c>
      <c r="O54" t="s">
        <v>261</v>
      </c>
    </row>
    <row r="55" spans="1:15">
      <c r="A55" t="s">
        <v>262</v>
      </c>
      <c r="B55">
        <v>97</v>
      </c>
      <c r="C55" t="s">
        <v>263</v>
      </c>
      <c r="D55">
        <v>38.157299219999999</v>
      </c>
      <c r="E55">
        <v>-122.11367850000001</v>
      </c>
      <c r="F55">
        <v>577650.9</v>
      </c>
      <c r="G55">
        <v>4223639</v>
      </c>
      <c r="H55" t="s">
        <v>264</v>
      </c>
      <c r="J55" t="s">
        <v>29</v>
      </c>
      <c r="K55" t="s">
        <v>137</v>
      </c>
      <c r="L55" t="s">
        <v>46</v>
      </c>
      <c r="N55" t="s">
        <v>46</v>
      </c>
    </row>
    <row r="56" spans="1:15">
      <c r="A56" t="s">
        <v>265</v>
      </c>
      <c r="B56" t="s">
        <v>266</v>
      </c>
      <c r="C56" t="s">
        <v>267</v>
      </c>
      <c r="D56">
        <v>38.475039150000001</v>
      </c>
      <c r="E56">
        <v>-121.5885124</v>
      </c>
      <c r="F56">
        <v>623124</v>
      </c>
      <c r="G56">
        <v>4259467.4000000004</v>
      </c>
      <c r="I56" t="s">
        <v>266</v>
      </c>
      <c r="J56" t="s">
        <v>268</v>
      </c>
      <c r="K56" t="s">
        <v>60</v>
      </c>
      <c r="L56" t="s">
        <v>46</v>
      </c>
      <c r="M56" t="s">
        <v>46</v>
      </c>
    </row>
    <row r="57" spans="1:15">
      <c r="A57" t="s">
        <v>269</v>
      </c>
      <c r="B57" t="s">
        <v>272</v>
      </c>
      <c r="C57" t="s">
        <v>271</v>
      </c>
      <c r="D57">
        <v>37.831612219999997</v>
      </c>
      <c r="E57">
        <v>-121.5540556</v>
      </c>
      <c r="F57">
        <v>627243.19999999995</v>
      </c>
      <c r="G57">
        <v>4188117.2</v>
      </c>
      <c r="I57" t="s">
        <v>272</v>
      </c>
      <c r="J57" t="s">
        <v>270</v>
      </c>
      <c r="K57" t="s">
        <v>60</v>
      </c>
      <c r="M57" t="s">
        <v>46</v>
      </c>
      <c r="N57" t="s">
        <v>46</v>
      </c>
    </row>
    <row r="58" spans="1:15">
      <c r="A58" t="s">
        <v>273</v>
      </c>
      <c r="B58" t="s">
        <v>274</v>
      </c>
      <c r="C58" t="s">
        <v>275</v>
      </c>
      <c r="D58">
        <v>37.827971669999997</v>
      </c>
      <c r="E58">
        <v>-121.5526014</v>
      </c>
      <c r="F58">
        <v>627377.4</v>
      </c>
      <c r="G58">
        <v>4187715.2</v>
      </c>
      <c r="I58" t="s">
        <v>274</v>
      </c>
      <c r="J58" t="s">
        <v>276</v>
      </c>
      <c r="K58" t="s">
        <v>60</v>
      </c>
      <c r="M58" t="s">
        <v>46</v>
      </c>
      <c r="N58" t="s">
        <v>46</v>
      </c>
      <c r="O58" t="s">
        <v>277</v>
      </c>
    </row>
    <row r="59" spans="1:15">
      <c r="A59" t="s">
        <v>278</v>
      </c>
      <c r="B59" t="s">
        <v>279</v>
      </c>
      <c r="C59" t="s">
        <v>280</v>
      </c>
      <c r="D59">
        <v>38.793782659999998</v>
      </c>
      <c r="E59">
        <v>-121.7253592</v>
      </c>
      <c r="F59">
        <v>610695</v>
      </c>
      <c r="G59">
        <v>4294664.3</v>
      </c>
      <c r="I59" t="s">
        <v>281</v>
      </c>
      <c r="J59" t="s">
        <v>279</v>
      </c>
      <c r="K59" t="s">
        <v>60</v>
      </c>
      <c r="L59" t="s">
        <v>46</v>
      </c>
      <c r="M59" t="s">
        <v>46</v>
      </c>
      <c r="N59" t="s">
        <v>46</v>
      </c>
    </row>
    <row r="60" spans="1:15">
      <c r="A60" t="s">
        <v>282</v>
      </c>
      <c r="B60" t="s">
        <v>283</v>
      </c>
      <c r="C60" t="s">
        <v>284</v>
      </c>
      <c r="D60">
        <v>38.122026820000002</v>
      </c>
      <c r="E60">
        <v>-121.8882107</v>
      </c>
      <c r="F60">
        <v>597451.6</v>
      </c>
      <c r="G60">
        <v>4219938</v>
      </c>
      <c r="H60" t="s">
        <v>285</v>
      </c>
      <c r="I60" t="s">
        <v>283</v>
      </c>
      <c r="J60" t="s">
        <v>25</v>
      </c>
      <c r="K60" t="s">
        <v>60</v>
      </c>
      <c r="L60" t="s">
        <v>46</v>
      </c>
      <c r="M60" t="s">
        <v>46</v>
      </c>
      <c r="N60" t="s">
        <v>46</v>
      </c>
    </row>
    <row r="61" spans="1:15">
      <c r="A61" t="s">
        <v>286</v>
      </c>
      <c r="B61">
        <v>64</v>
      </c>
      <c r="C61" t="s">
        <v>284</v>
      </c>
      <c r="D61">
        <v>38.122219999999999</v>
      </c>
      <c r="E61">
        <v>-121.888694</v>
      </c>
      <c r="F61">
        <v>597451.6</v>
      </c>
      <c r="G61">
        <v>4219938</v>
      </c>
      <c r="H61" t="s">
        <v>285</v>
      </c>
      <c r="I61">
        <v>64</v>
      </c>
      <c r="J61" t="s">
        <v>287</v>
      </c>
      <c r="K61" t="s">
        <v>137</v>
      </c>
      <c r="L61" t="s">
        <v>46</v>
      </c>
      <c r="M61" t="s">
        <v>46</v>
      </c>
      <c r="N61" t="s">
        <v>46</v>
      </c>
      <c r="O61" t="s">
        <v>288</v>
      </c>
    </row>
    <row r="62" spans="1:15">
      <c r="A62" t="s">
        <v>289</v>
      </c>
      <c r="B62" t="s">
        <v>290</v>
      </c>
      <c r="C62" t="s">
        <v>291</v>
      </c>
      <c r="D62">
        <v>37.810971039999998</v>
      </c>
      <c r="E62">
        <v>-121.3234822</v>
      </c>
      <c r="F62">
        <v>647576.1</v>
      </c>
      <c r="G62">
        <v>4186166.1</v>
      </c>
      <c r="I62" t="s">
        <v>290</v>
      </c>
      <c r="J62" t="s">
        <v>292</v>
      </c>
      <c r="K62" t="s">
        <v>60</v>
      </c>
      <c r="L62" t="s">
        <v>46</v>
      </c>
      <c r="M62" t="s">
        <v>46</v>
      </c>
      <c r="N62" t="s">
        <v>46</v>
      </c>
      <c r="O62" t="s">
        <v>261</v>
      </c>
    </row>
    <row r="63" spans="1:15">
      <c r="A63" t="s">
        <v>293</v>
      </c>
      <c r="B63" t="s">
        <v>294</v>
      </c>
      <c r="C63" t="s">
        <v>295</v>
      </c>
      <c r="D63">
        <v>37.864574830000002</v>
      </c>
      <c r="E63">
        <v>-121.3231244</v>
      </c>
      <c r="F63">
        <v>647500.80000000005</v>
      </c>
      <c r="G63">
        <v>4192114.6</v>
      </c>
      <c r="I63" t="s">
        <v>294</v>
      </c>
      <c r="J63" t="s">
        <v>5</v>
      </c>
      <c r="K63" t="s">
        <v>60</v>
      </c>
      <c r="L63" t="s">
        <v>46</v>
      </c>
      <c r="M63" t="s">
        <v>46</v>
      </c>
      <c r="N63" t="s">
        <v>46</v>
      </c>
    </row>
    <row r="64" spans="1:15">
      <c r="A64" t="s">
        <v>296</v>
      </c>
      <c r="B64" t="s">
        <v>297</v>
      </c>
      <c r="C64" t="s">
        <v>298</v>
      </c>
      <c r="D64">
        <v>37.96277611</v>
      </c>
      <c r="E64">
        <v>-121.3655772</v>
      </c>
      <c r="F64">
        <v>643575.19999999995</v>
      </c>
      <c r="G64">
        <v>4202944.9000000004</v>
      </c>
      <c r="I64" t="s">
        <v>297</v>
      </c>
      <c r="J64" t="s">
        <v>299</v>
      </c>
      <c r="K64" t="s">
        <v>60</v>
      </c>
      <c r="L64" t="s">
        <v>46</v>
      </c>
      <c r="M64" t="s">
        <v>46</v>
      </c>
      <c r="O64" t="s">
        <v>300</v>
      </c>
    </row>
    <row r="65" spans="1:15">
      <c r="A65" t="s">
        <v>301</v>
      </c>
      <c r="B65" t="s">
        <v>302</v>
      </c>
      <c r="C65" t="s">
        <v>303</v>
      </c>
      <c r="D65">
        <v>37.833930389999999</v>
      </c>
      <c r="E65">
        <v>-121.3857254</v>
      </c>
      <c r="F65">
        <v>642052.69999999995</v>
      </c>
      <c r="G65">
        <v>4188617.1</v>
      </c>
      <c r="I65" t="s">
        <v>302</v>
      </c>
      <c r="J65" t="s">
        <v>304</v>
      </c>
      <c r="K65" t="s">
        <v>60</v>
      </c>
      <c r="M65" t="s">
        <v>46</v>
      </c>
      <c r="N65" t="s">
        <v>46</v>
      </c>
    </row>
    <row r="66" spans="1:15">
      <c r="A66" t="s">
        <v>305</v>
      </c>
      <c r="B66" t="s">
        <v>306</v>
      </c>
      <c r="C66" t="s">
        <v>307</v>
      </c>
      <c r="D66">
        <v>37.804725640000001</v>
      </c>
      <c r="E66">
        <v>-121.4495285</v>
      </c>
      <c r="F66">
        <v>636491.6</v>
      </c>
      <c r="G66">
        <v>4185281.5</v>
      </c>
      <c r="H66" t="s">
        <v>308</v>
      </c>
      <c r="I66" t="s">
        <v>306</v>
      </c>
      <c r="J66" t="s">
        <v>4</v>
      </c>
      <c r="K66" t="s">
        <v>60</v>
      </c>
      <c r="L66" t="s">
        <v>46</v>
      </c>
      <c r="M66" t="s">
        <v>46</v>
      </c>
      <c r="N66" t="s">
        <v>46</v>
      </c>
      <c r="O66" t="s">
        <v>309</v>
      </c>
    </row>
    <row r="67" spans="1:15">
      <c r="A67" t="s">
        <v>310</v>
      </c>
      <c r="B67" t="s">
        <v>311</v>
      </c>
      <c r="C67" t="s">
        <v>312</v>
      </c>
      <c r="D67">
        <v>37.916249999999998</v>
      </c>
      <c r="E67">
        <v>-122.42233330000001</v>
      </c>
      <c r="F67">
        <v>550775.4</v>
      </c>
      <c r="G67">
        <v>4196680.0999999996</v>
      </c>
      <c r="K67" t="s">
        <v>313</v>
      </c>
    </row>
    <row r="68" spans="1:15">
      <c r="A68" t="s">
        <v>314</v>
      </c>
      <c r="B68" t="s">
        <v>314</v>
      </c>
      <c r="C68" t="s">
        <v>315</v>
      </c>
      <c r="D68">
        <v>37.891170180000003</v>
      </c>
      <c r="E68">
        <v>-122.44614489999999</v>
      </c>
      <c r="F68">
        <v>548699</v>
      </c>
      <c r="G68">
        <v>4193884.8</v>
      </c>
      <c r="K68" t="s">
        <v>313</v>
      </c>
      <c r="N68" t="s">
        <v>46</v>
      </c>
    </row>
    <row r="69" spans="1:15">
      <c r="A69" t="s">
        <v>316</v>
      </c>
      <c r="B69" t="s">
        <v>316</v>
      </c>
      <c r="C69" t="s">
        <v>317</v>
      </c>
      <c r="D69">
        <v>38.001170260000002</v>
      </c>
      <c r="E69">
        <v>-122.4591436</v>
      </c>
      <c r="F69">
        <v>547485.19999999995</v>
      </c>
      <c r="G69">
        <v>4206082.9000000004</v>
      </c>
      <c r="K69" t="s">
        <v>313</v>
      </c>
      <c r="N69" t="s">
        <v>46</v>
      </c>
    </row>
    <row r="70" spans="1:15">
      <c r="A70" t="s">
        <v>318</v>
      </c>
      <c r="B70">
        <v>9414290</v>
      </c>
      <c r="C70" t="s">
        <v>319</v>
      </c>
      <c r="D70">
        <v>37.806699999999999</v>
      </c>
      <c r="E70">
        <v>-122.465</v>
      </c>
      <c r="F70">
        <v>547094.80000000005</v>
      </c>
      <c r="G70">
        <v>4184503.1</v>
      </c>
      <c r="K70" t="s">
        <v>313</v>
      </c>
      <c r="L70" t="s">
        <v>46</v>
      </c>
    </row>
    <row r="71" spans="1:15">
      <c r="A71" t="s">
        <v>320</v>
      </c>
      <c r="B71">
        <v>9415020</v>
      </c>
      <c r="C71" t="s">
        <v>321</v>
      </c>
      <c r="D71">
        <v>37.996000000000002</v>
      </c>
      <c r="E71">
        <v>-122.977</v>
      </c>
      <c r="F71">
        <v>502341.4</v>
      </c>
      <c r="G71">
        <v>4205260.5999999996</v>
      </c>
      <c r="K71" t="s">
        <v>313</v>
      </c>
      <c r="L71" t="s">
        <v>46</v>
      </c>
    </row>
    <row r="72" spans="1:15">
      <c r="A72" t="s">
        <v>322</v>
      </c>
      <c r="B72">
        <v>9413450</v>
      </c>
      <c r="C72" t="s">
        <v>323</v>
      </c>
      <c r="D72">
        <v>36.604999999999997</v>
      </c>
      <c r="E72">
        <v>-121.889</v>
      </c>
      <c r="F72">
        <v>599422.80000000005</v>
      </c>
      <c r="G72">
        <v>4051630.4</v>
      </c>
      <c r="K72" t="s">
        <v>313</v>
      </c>
      <c r="L72" t="s">
        <v>46</v>
      </c>
    </row>
    <row r="73" spans="1:15">
      <c r="A73" t="s">
        <v>324</v>
      </c>
      <c r="B73">
        <v>9414750</v>
      </c>
      <c r="C73" t="s">
        <v>325</v>
      </c>
      <c r="D73">
        <v>37.771613790000004</v>
      </c>
      <c r="E73">
        <v>-122.2993982</v>
      </c>
      <c r="F73">
        <v>561701.6</v>
      </c>
      <c r="G73">
        <v>4180706.7</v>
      </c>
      <c r="K73" t="s">
        <v>313</v>
      </c>
      <c r="L73" t="s">
        <v>46</v>
      </c>
    </row>
    <row r="74" spans="1:15">
      <c r="A74" t="s">
        <v>326</v>
      </c>
      <c r="B74">
        <v>9414523</v>
      </c>
      <c r="C74" t="s">
        <v>327</v>
      </c>
      <c r="D74">
        <v>37.506974</v>
      </c>
      <c r="E74">
        <v>-122.2099047</v>
      </c>
      <c r="F74">
        <v>569646.30000000005</v>
      </c>
      <c r="G74">
        <v>4151469.7</v>
      </c>
      <c r="K74" t="s">
        <v>313</v>
      </c>
      <c r="L74" t="s">
        <v>46</v>
      </c>
    </row>
    <row r="75" spans="1:15">
      <c r="A75" t="s">
        <v>328</v>
      </c>
      <c r="B75">
        <v>9414863</v>
      </c>
      <c r="C75" t="s">
        <v>329</v>
      </c>
      <c r="D75">
        <v>37.92820794</v>
      </c>
      <c r="E75">
        <v>-122.3999317</v>
      </c>
      <c r="F75">
        <v>552736</v>
      </c>
      <c r="G75">
        <v>4198019.3</v>
      </c>
      <c r="K75" t="s">
        <v>313</v>
      </c>
      <c r="L75" t="s">
        <v>330</v>
      </c>
    </row>
    <row r="76" spans="1:15">
      <c r="A76" t="s">
        <v>331</v>
      </c>
      <c r="B76">
        <v>9414458</v>
      </c>
      <c r="C76" t="s">
        <v>332</v>
      </c>
      <c r="D76">
        <v>37.58</v>
      </c>
      <c r="E76">
        <v>-122.253</v>
      </c>
      <c r="F76">
        <v>565957.4</v>
      </c>
      <c r="G76">
        <v>4159479</v>
      </c>
      <c r="K76" t="s">
        <v>313</v>
      </c>
      <c r="L76" t="s">
        <v>330</v>
      </c>
      <c r="O76" t="s">
        <v>333</v>
      </c>
    </row>
    <row r="77" spans="1:15">
      <c r="A77" t="s">
        <v>334</v>
      </c>
      <c r="B77">
        <v>9414509</v>
      </c>
      <c r="C77" t="s">
        <v>335</v>
      </c>
      <c r="D77">
        <v>37.506700000000002</v>
      </c>
      <c r="E77">
        <v>-122.11499999999999</v>
      </c>
      <c r="F77">
        <v>578219</v>
      </c>
      <c r="G77">
        <v>4151452.5</v>
      </c>
      <c r="K77" t="s">
        <v>313</v>
      </c>
      <c r="L77" t="s">
        <v>330</v>
      </c>
      <c r="O77" t="s">
        <v>333</v>
      </c>
    </row>
    <row r="78" spans="1:15">
      <c r="A78" t="s">
        <v>336</v>
      </c>
      <c r="B78">
        <v>9414575</v>
      </c>
      <c r="C78" t="s">
        <v>337</v>
      </c>
      <c r="D78">
        <v>37.465000000000003</v>
      </c>
      <c r="E78">
        <v>-122.023</v>
      </c>
      <c r="F78">
        <v>586398.5</v>
      </c>
      <c r="G78">
        <v>4146906.5</v>
      </c>
      <c r="K78" t="s">
        <v>313</v>
      </c>
      <c r="L78" t="s">
        <v>330</v>
      </c>
      <c r="O78" t="s">
        <v>333</v>
      </c>
    </row>
    <row r="79" spans="1:15">
      <c r="A79" t="s">
        <v>338</v>
      </c>
      <c r="B79" t="s">
        <v>339</v>
      </c>
      <c r="C79" t="s">
        <v>340</v>
      </c>
      <c r="D79">
        <v>38.01784713</v>
      </c>
      <c r="E79">
        <v>-121.80288299999999</v>
      </c>
      <c r="F79">
        <v>605075.1</v>
      </c>
      <c r="G79">
        <v>4208474.7</v>
      </c>
      <c r="J79" t="s">
        <v>339</v>
      </c>
      <c r="K79" t="s">
        <v>69</v>
      </c>
      <c r="N79" t="s">
        <v>46</v>
      </c>
    </row>
    <row r="80" spans="1:15">
      <c r="A80" t="s">
        <v>341</v>
      </c>
      <c r="B80" t="s">
        <v>8</v>
      </c>
      <c r="C80" t="s">
        <v>342</v>
      </c>
      <c r="D80">
        <v>38.073949570000003</v>
      </c>
      <c r="E80">
        <v>-121.85009580000001</v>
      </c>
      <c r="F80">
        <v>600858.69999999995</v>
      </c>
      <c r="G80">
        <v>4214644.0999999996</v>
      </c>
      <c r="J80" t="s">
        <v>8</v>
      </c>
      <c r="K80" t="s">
        <v>69</v>
      </c>
      <c r="N80" t="s">
        <v>46</v>
      </c>
    </row>
    <row r="81" spans="1:15">
      <c r="A81" t="s">
        <v>343</v>
      </c>
      <c r="B81" t="s">
        <v>344</v>
      </c>
      <c r="C81" t="s">
        <v>345</v>
      </c>
      <c r="D81">
        <v>37.995876039999999</v>
      </c>
      <c r="E81">
        <v>-121.7017029</v>
      </c>
      <c r="F81">
        <v>613995.80000000005</v>
      </c>
      <c r="G81">
        <v>4206152.5999999996</v>
      </c>
      <c r="H81" t="s">
        <v>346</v>
      </c>
      <c r="J81" t="s">
        <v>344</v>
      </c>
      <c r="K81" t="s">
        <v>69</v>
      </c>
      <c r="N81" t="s">
        <v>46</v>
      </c>
    </row>
    <row r="82" spans="1:15">
      <c r="A82" t="s">
        <v>347</v>
      </c>
      <c r="B82" t="s">
        <v>348</v>
      </c>
      <c r="C82" t="s">
        <v>349</v>
      </c>
      <c r="D82">
        <v>38.043163560000004</v>
      </c>
      <c r="E82">
        <v>-121.8918355</v>
      </c>
      <c r="F82">
        <v>597238.30000000005</v>
      </c>
      <c r="G82">
        <v>4211183.7</v>
      </c>
      <c r="J82" t="s">
        <v>348</v>
      </c>
      <c r="K82" t="s">
        <v>69</v>
      </c>
      <c r="N82" t="s">
        <v>46</v>
      </c>
    </row>
    <row r="83" spans="1:15">
      <c r="A83" t="s">
        <v>350</v>
      </c>
      <c r="B83" t="s">
        <v>351</v>
      </c>
      <c r="C83" t="s">
        <v>352</v>
      </c>
      <c r="D83">
        <v>38.159168379999997</v>
      </c>
      <c r="E83">
        <v>-121.6844634</v>
      </c>
      <c r="F83">
        <v>615252.9</v>
      </c>
      <c r="G83">
        <v>4224292.9000000004</v>
      </c>
      <c r="H83" t="s">
        <v>240</v>
      </c>
      <c r="J83" t="s">
        <v>351</v>
      </c>
      <c r="K83" t="s">
        <v>69</v>
      </c>
      <c r="N83" t="s">
        <v>46</v>
      </c>
      <c r="O83" t="s">
        <v>353</v>
      </c>
    </row>
    <row r="84" spans="1:15">
      <c r="A84" t="s">
        <v>354</v>
      </c>
      <c r="B84" t="s">
        <v>355</v>
      </c>
      <c r="C84" t="s">
        <v>356</v>
      </c>
      <c r="D84">
        <v>37.679190800000001</v>
      </c>
      <c r="E84">
        <v>-121.2648837</v>
      </c>
      <c r="F84">
        <v>653005.80000000005</v>
      </c>
      <c r="G84">
        <v>4171637.9</v>
      </c>
      <c r="H84" t="s">
        <v>357</v>
      </c>
      <c r="J84" t="s">
        <v>355</v>
      </c>
      <c r="K84" t="s">
        <v>69</v>
      </c>
      <c r="N84" t="s">
        <v>46</v>
      </c>
      <c r="O84" t="s">
        <v>358</v>
      </c>
    </row>
    <row r="85" spans="1:15">
      <c r="A85" t="s">
        <v>359</v>
      </c>
      <c r="B85" t="s">
        <v>13</v>
      </c>
      <c r="C85" t="s">
        <v>360</v>
      </c>
      <c r="D85">
        <v>38.058937970000002</v>
      </c>
      <c r="E85">
        <v>-122.024823</v>
      </c>
      <c r="F85">
        <v>585550.4</v>
      </c>
      <c r="G85">
        <v>4212803.2</v>
      </c>
      <c r="H85" t="s">
        <v>361</v>
      </c>
      <c r="J85" t="s">
        <v>13</v>
      </c>
      <c r="K85" t="s">
        <v>69</v>
      </c>
      <c r="N85" t="s">
        <v>46</v>
      </c>
      <c r="O85" t="s">
        <v>362</v>
      </c>
    </row>
    <row r="86" spans="1:15">
      <c r="A86" t="s">
        <v>363</v>
      </c>
      <c r="B86">
        <v>11446500</v>
      </c>
      <c r="C86" t="s">
        <v>364</v>
      </c>
      <c r="D86">
        <v>38.635460000000002</v>
      </c>
      <c r="E86">
        <v>-121.22772999999999</v>
      </c>
      <c r="F86">
        <v>654346.14350000001</v>
      </c>
      <c r="G86">
        <v>4277827</v>
      </c>
      <c r="J86" t="s">
        <v>365</v>
      </c>
      <c r="K86" t="s">
        <v>74</v>
      </c>
    </row>
    <row r="87" spans="1:15">
      <c r="A87" t="s">
        <v>366</v>
      </c>
      <c r="B87">
        <v>11162765</v>
      </c>
      <c r="C87" t="s">
        <v>367</v>
      </c>
      <c r="D87">
        <v>37.58437876</v>
      </c>
      <c r="E87">
        <v>-122.2508005</v>
      </c>
      <c r="F87">
        <v>566147.69999999995</v>
      </c>
      <c r="G87">
        <v>4159966.4</v>
      </c>
      <c r="K87" t="s">
        <v>74</v>
      </c>
      <c r="N87" t="s">
        <v>46</v>
      </c>
    </row>
    <row r="88" spans="1:15">
      <c r="A88" t="s">
        <v>368</v>
      </c>
      <c r="B88">
        <v>11169025</v>
      </c>
      <c r="C88" t="s">
        <v>369</v>
      </c>
      <c r="D88">
        <v>37.37410337</v>
      </c>
      <c r="E88">
        <v>-121.9329168</v>
      </c>
      <c r="F88">
        <v>594479.1</v>
      </c>
      <c r="G88">
        <v>4136908.3</v>
      </c>
      <c r="K88" t="s">
        <v>74</v>
      </c>
    </row>
    <row r="89" spans="1:15">
      <c r="A89" t="s">
        <v>370</v>
      </c>
      <c r="B89">
        <v>11172175</v>
      </c>
      <c r="C89" t="s">
        <v>371</v>
      </c>
      <c r="D89">
        <v>37.422435460000003</v>
      </c>
      <c r="E89">
        <v>-121.9273615</v>
      </c>
      <c r="F89">
        <v>594910</v>
      </c>
      <c r="G89">
        <v>4142276.1</v>
      </c>
      <c r="K89" t="s">
        <v>74</v>
      </c>
    </row>
    <row r="90" spans="1:15">
      <c r="A90" t="s">
        <v>372</v>
      </c>
      <c r="B90">
        <v>11303500</v>
      </c>
      <c r="C90" t="s">
        <v>373</v>
      </c>
      <c r="D90">
        <v>37.676098699999997</v>
      </c>
      <c r="E90">
        <v>-121.2655001</v>
      </c>
      <c r="F90">
        <v>652957.80000000005</v>
      </c>
      <c r="G90">
        <v>4171293.8</v>
      </c>
      <c r="J90" t="s">
        <v>374</v>
      </c>
      <c r="K90" t="s">
        <v>74</v>
      </c>
      <c r="L90" t="s">
        <v>46</v>
      </c>
      <c r="M90" t="s">
        <v>46</v>
      </c>
    </row>
    <row r="91" spans="1:15">
      <c r="A91" t="s">
        <v>375</v>
      </c>
      <c r="B91">
        <v>11304810</v>
      </c>
      <c r="C91" t="s">
        <v>376</v>
      </c>
      <c r="D91">
        <v>37.935467019999997</v>
      </c>
      <c r="E91">
        <v>-121.3302259</v>
      </c>
      <c r="F91">
        <v>646735.19999999995</v>
      </c>
      <c r="G91">
        <v>4199969.7</v>
      </c>
      <c r="J91" t="s">
        <v>377</v>
      </c>
      <c r="K91" t="s">
        <v>74</v>
      </c>
      <c r="L91" t="s">
        <v>46</v>
      </c>
      <c r="M91" t="s">
        <v>46</v>
      </c>
      <c r="N91" t="s">
        <v>46</v>
      </c>
      <c r="O91" t="s">
        <v>378</v>
      </c>
    </row>
    <row r="92" spans="1:15">
      <c r="A92" t="s">
        <v>379</v>
      </c>
      <c r="B92">
        <v>11311300</v>
      </c>
      <c r="C92" t="s">
        <v>380</v>
      </c>
      <c r="D92">
        <v>37.9925</v>
      </c>
      <c r="E92">
        <v>-121.4538889</v>
      </c>
      <c r="F92">
        <v>635762.30000000005</v>
      </c>
      <c r="G92">
        <v>4206110.5999999996</v>
      </c>
      <c r="J92" t="s">
        <v>381</v>
      </c>
      <c r="K92" t="s">
        <v>74</v>
      </c>
      <c r="L92" t="s">
        <v>46</v>
      </c>
      <c r="M92" t="s">
        <v>46</v>
      </c>
      <c r="O92" t="s">
        <v>382</v>
      </c>
    </row>
    <row r="93" spans="1:15">
      <c r="A93" t="s">
        <v>383</v>
      </c>
      <c r="B93">
        <v>11312672</v>
      </c>
      <c r="C93" t="s">
        <v>384</v>
      </c>
      <c r="D93">
        <v>37.870833300000001</v>
      </c>
      <c r="E93">
        <v>-121.53</v>
      </c>
      <c r="F93">
        <v>629291.6</v>
      </c>
      <c r="G93">
        <v>4192502.2</v>
      </c>
      <c r="J93" t="s">
        <v>15</v>
      </c>
      <c r="K93" t="s">
        <v>74</v>
      </c>
      <c r="L93" t="s">
        <v>46</v>
      </c>
      <c r="M93" t="s">
        <v>46</v>
      </c>
      <c r="O93" t="s">
        <v>385</v>
      </c>
    </row>
    <row r="94" spans="1:15">
      <c r="A94" t="s">
        <v>386</v>
      </c>
      <c r="B94">
        <v>11312676</v>
      </c>
      <c r="C94" t="s">
        <v>1202</v>
      </c>
      <c r="D94">
        <v>37.942666269999997</v>
      </c>
      <c r="E94">
        <v>-121.53380749999999</v>
      </c>
      <c r="F94">
        <v>628839.5</v>
      </c>
      <c r="G94">
        <v>4200455</v>
      </c>
      <c r="J94" t="s">
        <v>388</v>
      </c>
      <c r="K94" t="s">
        <v>74</v>
      </c>
      <c r="L94" t="s">
        <v>46</v>
      </c>
      <c r="M94" t="s">
        <v>46</v>
      </c>
      <c r="N94" t="s">
        <v>46</v>
      </c>
    </row>
    <row r="95" spans="1:15">
      <c r="A95" t="s">
        <v>1226</v>
      </c>
      <c r="B95">
        <v>11312685</v>
      </c>
      <c r="C95" t="s">
        <v>1201</v>
      </c>
      <c r="D95">
        <v>38.00305556</v>
      </c>
      <c r="E95">
        <v>-121.5108985</v>
      </c>
      <c r="F95">
        <v>630737.30000000005</v>
      </c>
      <c r="G95">
        <v>4207200.2</v>
      </c>
      <c r="J95" t="s">
        <v>391</v>
      </c>
      <c r="K95" t="s">
        <v>74</v>
      </c>
      <c r="L95" t="s">
        <v>46</v>
      </c>
      <c r="M95" t="s">
        <v>46</v>
      </c>
      <c r="N95" t="s">
        <v>46</v>
      </c>
      <c r="O95" t="s">
        <v>392</v>
      </c>
    </row>
    <row r="96" spans="1:15">
      <c r="A96" t="s">
        <v>391</v>
      </c>
      <c r="F96">
        <v>630093.31630655995</v>
      </c>
      <c r="G96">
        <v>4208185.2286947099</v>
      </c>
      <c r="O96" s="4" t="s">
        <v>1227</v>
      </c>
    </row>
    <row r="97" spans="1:15">
      <c r="A97" t="s">
        <v>393</v>
      </c>
      <c r="B97">
        <v>11312968</v>
      </c>
      <c r="C97" t="s">
        <v>394</v>
      </c>
      <c r="D97">
        <v>37.810250859999996</v>
      </c>
      <c r="E97">
        <v>-121.5423248</v>
      </c>
      <c r="F97">
        <v>628312.5</v>
      </c>
      <c r="G97">
        <v>4185763.1</v>
      </c>
      <c r="J97" t="s">
        <v>395</v>
      </c>
      <c r="K97" t="s">
        <v>74</v>
      </c>
      <c r="L97" t="s">
        <v>46</v>
      </c>
      <c r="M97" t="s">
        <v>46</v>
      </c>
      <c r="O97" t="s">
        <v>396</v>
      </c>
    </row>
    <row r="98" spans="1:15">
      <c r="A98" t="s">
        <v>1136</v>
      </c>
      <c r="B98" t="s">
        <v>1200</v>
      </c>
      <c r="C98" t="s">
        <v>1199</v>
      </c>
      <c r="D98">
        <v>37.810250859999996</v>
      </c>
      <c r="E98">
        <v>-121.5423248</v>
      </c>
      <c r="F98">
        <v>628312.5</v>
      </c>
      <c r="G98">
        <v>4185763.1</v>
      </c>
      <c r="J98" t="s">
        <v>395</v>
      </c>
      <c r="K98" t="s">
        <v>60</v>
      </c>
      <c r="L98" t="s">
        <v>46</v>
      </c>
      <c r="M98" t="s">
        <v>46</v>
      </c>
      <c r="O98" t="s">
        <v>1198</v>
      </c>
    </row>
    <row r="99" spans="1:15">
      <c r="A99" t="s">
        <v>397</v>
      </c>
      <c r="B99">
        <v>11313240</v>
      </c>
      <c r="C99" t="s">
        <v>398</v>
      </c>
      <c r="D99">
        <v>37.820107409999999</v>
      </c>
      <c r="E99">
        <v>-121.5447222</v>
      </c>
      <c r="F99">
        <v>628084.5</v>
      </c>
      <c r="G99">
        <v>4186853.4</v>
      </c>
      <c r="J99" t="s">
        <v>399</v>
      </c>
      <c r="K99" t="s">
        <v>74</v>
      </c>
      <c r="L99" t="s">
        <v>46</v>
      </c>
      <c r="M99" t="s">
        <v>46</v>
      </c>
      <c r="O99" t="s">
        <v>400</v>
      </c>
    </row>
    <row r="100" spans="1:15">
      <c r="A100" t="s">
        <v>401</v>
      </c>
      <c r="B100">
        <v>11313315</v>
      </c>
      <c r="C100" t="s">
        <v>402</v>
      </c>
      <c r="D100">
        <v>37.891036270000001</v>
      </c>
      <c r="E100">
        <v>-121.5702283</v>
      </c>
      <c r="F100">
        <v>625718.9</v>
      </c>
      <c r="G100">
        <v>4194688.9000000004</v>
      </c>
      <c r="J100" t="s">
        <v>31</v>
      </c>
      <c r="K100" t="s">
        <v>74</v>
      </c>
      <c r="L100" t="s">
        <v>46</v>
      </c>
      <c r="M100" t="s">
        <v>46</v>
      </c>
      <c r="N100" t="s">
        <v>46</v>
      </c>
      <c r="O100" t="s">
        <v>403</v>
      </c>
    </row>
    <row r="101" spans="1:15">
      <c r="A101" t="s">
        <v>404</v>
      </c>
      <c r="B101">
        <v>11313405</v>
      </c>
      <c r="C101" t="s">
        <v>405</v>
      </c>
      <c r="D101">
        <v>37.967916670000001</v>
      </c>
      <c r="E101">
        <v>-121.5743889</v>
      </c>
      <c r="F101">
        <v>625222.5</v>
      </c>
      <c r="G101">
        <v>4203213.9000000004</v>
      </c>
      <c r="J101" t="s">
        <v>406</v>
      </c>
      <c r="K101" t="s">
        <v>74</v>
      </c>
      <c r="L101" t="s">
        <v>46</v>
      </c>
      <c r="M101" t="s">
        <v>46</v>
      </c>
    </row>
    <row r="102" spans="1:15">
      <c r="A102" t="s">
        <v>407</v>
      </c>
      <c r="B102">
        <v>11313431</v>
      </c>
      <c r="C102" t="s">
        <v>408</v>
      </c>
      <c r="D102">
        <v>38.016388890000002</v>
      </c>
      <c r="E102">
        <v>-121.5819444</v>
      </c>
      <c r="F102">
        <v>624476.9</v>
      </c>
      <c r="G102">
        <v>4208582.2</v>
      </c>
      <c r="J102" t="s">
        <v>409</v>
      </c>
      <c r="K102" t="s">
        <v>74</v>
      </c>
      <c r="L102" t="s">
        <v>46</v>
      </c>
      <c r="M102" t="s">
        <v>46</v>
      </c>
      <c r="O102" t="s">
        <v>410</v>
      </c>
    </row>
    <row r="103" spans="1:15">
      <c r="A103" t="s">
        <v>411</v>
      </c>
      <c r="B103">
        <v>11313433</v>
      </c>
      <c r="C103" t="s">
        <v>412</v>
      </c>
      <c r="D103">
        <v>38.013065699999999</v>
      </c>
      <c r="E103">
        <v>-121.670862</v>
      </c>
      <c r="F103">
        <v>616676.6</v>
      </c>
      <c r="G103">
        <v>4208098.2</v>
      </c>
      <c r="J103" t="s">
        <v>413</v>
      </c>
      <c r="K103" t="s">
        <v>74</v>
      </c>
      <c r="L103" t="s">
        <v>46</v>
      </c>
      <c r="M103" t="s">
        <v>46</v>
      </c>
      <c r="N103" t="s">
        <v>46</v>
      </c>
      <c r="O103" t="s">
        <v>220</v>
      </c>
    </row>
    <row r="104" spans="1:15">
      <c r="A104" t="s">
        <v>414</v>
      </c>
      <c r="B104">
        <v>11313434</v>
      </c>
      <c r="C104" t="s">
        <v>415</v>
      </c>
      <c r="D104">
        <v>38.027222199999997</v>
      </c>
      <c r="E104">
        <v>-121.5644444</v>
      </c>
      <c r="F104">
        <v>625994.6</v>
      </c>
      <c r="G104">
        <v>4209807.9000000004</v>
      </c>
      <c r="J104" t="s">
        <v>416</v>
      </c>
      <c r="K104" t="s">
        <v>74</v>
      </c>
      <c r="L104" t="s">
        <v>46</v>
      </c>
      <c r="M104" t="s">
        <v>46</v>
      </c>
    </row>
    <row r="105" spans="1:15">
      <c r="A105" t="s">
        <v>417</v>
      </c>
      <c r="B105">
        <v>11313440</v>
      </c>
      <c r="C105" t="s">
        <v>418</v>
      </c>
      <c r="D105">
        <v>38.055833300000003</v>
      </c>
      <c r="E105">
        <v>-121.66694440000001</v>
      </c>
      <c r="F105">
        <v>616952.5</v>
      </c>
      <c r="G105">
        <v>4212848.5999999996</v>
      </c>
      <c r="J105" t="s">
        <v>419</v>
      </c>
      <c r="K105" t="s">
        <v>74</v>
      </c>
      <c r="L105" t="s">
        <v>46</v>
      </c>
      <c r="M105" t="s">
        <v>46</v>
      </c>
      <c r="O105" t="s">
        <v>420</v>
      </c>
    </row>
    <row r="106" spans="1:15">
      <c r="A106" t="s">
        <v>421</v>
      </c>
      <c r="B106">
        <v>11313452</v>
      </c>
      <c r="C106" t="s">
        <v>422</v>
      </c>
      <c r="D106">
        <v>38.071111100000003</v>
      </c>
      <c r="E106">
        <v>-121.5788889</v>
      </c>
      <c r="F106">
        <v>624652.30000000005</v>
      </c>
      <c r="G106">
        <v>4214658.4000000004</v>
      </c>
      <c r="J106" t="s">
        <v>423</v>
      </c>
      <c r="K106" t="s">
        <v>74</v>
      </c>
      <c r="L106" t="s">
        <v>46</v>
      </c>
      <c r="M106" t="s">
        <v>46</v>
      </c>
      <c r="O106" t="s">
        <v>424</v>
      </c>
    </row>
    <row r="107" spans="1:15">
      <c r="A107" t="s">
        <v>425</v>
      </c>
      <c r="B107">
        <v>11313460</v>
      </c>
      <c r="C107" t="s">
        <v>426</v>
      </c>
      <c r="D107">
        <v>38.05944444</v>
      </c>
      <c r="E107">
        <v>-121.5572222</v>
      </c>
      <c r="F107">
        <v>626573</v>
      </c>
      <c r="G107">
        <v>4213393.0999999996</v>
      </c>
      <c r="J107" t="s">
        <v>427</v>
      </c>
      <c r="K107" t="s">
        <v>74</v>
      </c>
      <c r="L107" t="s">
        <v>46</v>
      </c>
      <c r="M107" t="s">
        <v>46</v>
      </c>
      <c r="N107" t="s">
        <v>46</v>
      </c>
      <c r="O107" t="s">
        <v>428</v>
      </c>
    </row>
    <row r="108" spans="1:15">
      <c r="A108" t="s">
        <v>429</v>
      </c>
      <c r="B108">
        <v>11336600</v>
      </c>
      <c r="C108" t="s">
        <v>430</v>
      </c>
      <c r="D108">
        <v>38.244778220000001</v>
      </c>
      <c r="E108">
        <v>-121.5052384</v>
      </c>
      <c r="F108">
        <v>630802.19999999995</v>
      </c>
      <c r="G108">
        <v>4234030.5999999996</v>
      </c>
      <c r="J108" t="s">
        <v>431</v>
      </c>
      <c r="K108" t="s">
        <v>74</v>
      </c>
      <c r="L108" t="s">
        <v>46</v>
      </c>
      <c r="M108" t="s">
        <v>46</v>
      </c>
      <c r="N108" t="s">
        <v>46</v>
      </c>
    </row>
    <row r="109" spans="1:15">
      <c r="A109" t="s">
        <v>432</v>
      </c>
      <c r="B109">
        <v>11336790</v>
      </c>
      <c r="C109" t="s">
        <v>433</v>
      </c>
      <c r="D109">
        <v>38.09638889</v>
      </c>
      <c r="E109">
        <v>-121.496111</v>
      </c>
      <c r="F109">
        <v>631868.1</v>
      </c>
      <c r="G109">
        <v>4217577.5999999996</v>
      </c>
      <c r="J109" t="s">
        <v>434</v>
      </c>
      <c r="K109" t="s">
        <v>74</v>
      </c>
      <c r="L109" t="s">
        <v>46</v>
      </c>
      <c r="M109" t="s">
        <v>46</v>
      </c>
      <c r="N109" t="s">
        <v>46</v>
      </c>
    </row>
    <row r="110" spans="1:15">
      <c r="A110" t="s">
        <v>435</v>
      </c>
      <c r="B110">
        <v>11336930</v>
      </c>
      <c r="C110" t="s">
        <v>436</v>
      </c>
      <c r="D110">
        <v>38.1061111</v>
      </c>
      <c r="E110">
        <v>-121.571111</v>
      </c>
      <c r="F110">
        <v>625274.80000000005</v>
      </c>
      <c r="G110">
        <v>4218552.5</v>
      </c>
      <c r="J110" t="s">
        <v>437</v>
      </c>
      <c r="K110" t="s">
        <v>74</v>
      </c>
      <c r="L110" t="s">
        <v>46</v>
      </c>
      <c r="M110" t="s">
        <v>46</v>
      </c>
      <c r="O110" t="s">
        <v>438</v>
      </c>
    </row>
    <row r="111" spans="1:15">
      <c r="A111" t="s">
        <v>439</v>
      </c>
      <c r="B111">
        <v>11337080</v>
      </c>
      <c r="C111" t="s">
        <v>440</v>
      </c>
      <c r="D111">
        <v>38.103333300000003</v>
      </c>
      <c r="E111">
        <v>-121.686111</v>
      </c>
      <c r="F111">
        <v>615196.30000000005</v>
      </c>
      <c r="G111">
        <v>4218095.3</v>
      </c>
      <c r="J111" t="s">
        <v>441</v>
      </c>
      <c r="K111" t="s">
        <v>74</v>
      </c>
      <c r="L111" t="s">
        <v>46</v>
      </c>
      <c r="M111" t="s">
        <v>46</v>
      </c>
    </row>
    <row r="112" spans="1:15">
      <c r="A112" t="s">
        <v>442</v>
      </c>
      <c r="B112">
        <v>11337190</v>
      </c>
      <c r="C112" t="s">
        <v>443</v>
      </c>
      <c r="D112">
        <v>38.05222551</v>
      </c>
      <c r="E112">
        <v>-121.6889328</v>
      </c>
      <c r="F112">
        <v>615029</v>
      </c>
      <c r="G112">
        <v>4212420.9000000004</v>
      </c>
      <c r="J112" t="s">
        <v>444</v>
      </c>
      <c r="K112" t="s">
        <v>74</v>
      </c>
      <c r="L112" t="s">
        <v>46</v>
      </c>
      <c r="M112" t="s">
        <v>46</v>
      </c>
      <c r="N112" t="s">
        <v>46</v>
      </c>
      <c r="O112" t="s">
        <v>445</v>
      </c>
    </row>
    <row r="113" spans="1:15">
      <c r="A113" t="s">
        <v>446</v>
      </c>
      <c r="B113">
        <v>11447650</v>
      </c>
      <c r="C113" t="s">
        <v>447</v>
      </c>
      <c r="D113">
        <v>38.45601954</v>
      </c>
      <c r="E113">
        <v>-121.50134370000001</v>
      </c>
      <c r="F113">
        <v>630762.5</v>
      </c>
      <c r="G113">
        <v>4257477</v>
      </c>
      <c r="J113" t="s">
        <v>448</v>
      </c>
      <c r="K113" t="s">
        <v>74</v>
      </c>
      <c r="L113" t="s">
        <v>46</v>
      </c>
      <c r="M113" t="s">
        <v>46</v>
      </c>
      <c r="N113" t="s">
        <v>46</v>
      </c>
      <c r="O113" t="s">
        <v>449</v>
      </c>
    </row>
    <row r="114" spans="1:15">
      <c r="A114" t="s">
        <v>450</v>
      </c>
      <c r="B114">
        <v>11447830</v>
      </c>
      <c r="C114" t="s">
        <v>451</v>
      </c>
      <c r="D114">
        <v>38.32841998</v>
      </c>
      <c r="E114">
        <v>-121.5773549</v>
      </c>
      <c r="F114">
        <v>624348.30000000005</v>
      </c>
      <c r="G114">
        <v>4243212.4000000004</v>
      </c>
      <c r="J114" t="s">
        <v>452</v>
      </c>
      <c r="K114" t="s">
        <v>74</v>
      </c>
      <c r="L114" t="s">
        <v>46</v>
      </c>
      <c r="M114" t="s">
        <v>46</v>
      </c>
      <c r="N114" t="s">
        <v>46</v>
      </c>
    </row>
    <row r="115" spans="1:15">
      <c r="A115" t="s">
        <v>453</v>
      </c>
      <c r="B115">
        <v>11447850</v>
      </c>
      <c r="C115" t="s">
        <v>454</v>
      </c>
      <c r="D115">
        <v>38.28477024</v>
      </c>
      <c r="E115">
        <v>-121.5867841</v>
      </c>
      <c r="F115">
        <v>623598.19999999995</v>
      </c>
      <c r="G115">
        <v>4238356.2</v>
      </c>
      <c r="J115" t="s">
        <v>455</v>
      </c>
      <c r="K115" t="s">
        <v>74</v>
      </c>
      <c r="L115" t="s">
        <v>46</v>
      </c>
      <c r="M115" t="s">
        <v>46</v>
      </c>
      <c r="N115" t="s">
        <v>46</v>
      </c>
    </row>
    <row r="116" spans="1:15">
      <c r="A116" t="s">
        <v>456</v>
      </c>
      <c r="B116">
        <v>11447890</v>
      </c>
      <c r="C116" t="s">
        <v>457</v>
      </c>
      <c r="D116">
        <v>38.257525549999997</v>
      </c>
      <c r="E116">
        <v>-121.5179832</v>
      </c>
      <c r="F116">
        <v>629664.19999999995</v>
      </c>
      <c r="G116">
        <v>4235427.0999999996</v>
      </c>
      <c r="J116" t="s">
        <v>458</v>
      </c>
      <c r="K116" t="s">
        <v>74</v>
      </c>
      <c r="L116" t="s">
        <v>46</v>
      </c>
      <c r="M116" t="s">
        <v>46</v>
      </c>
      <c r="N116" t="s">
        <v>46</v>
      </c>
      <c r="O116" t="s">
        <v>459</v>
      </c>
    </row>
    <row r="117" spans="1:15">
      <c r="A117" t="s">
        <v>460</v>
      </c>
      <c r="B117">
        <v>11447903</v>
      </c>
      <c r="C117" t="s">
        <v>461</v>
      </c>
      <c r="D117">
        <v>38.237264119999999</v>
      </c>
      <c r="E117">
        <v>-121.51767409999999</v>
      </c>
      <c r="F117">
        <v>629727.30000000005</v>
      </c>
      <c r="G117">
        <v>4233179.3</v>
      </c>
      <c r="J117" t="s">
        <v>24</v>
      </c>
      <c r="K117" t="s">
        <v>74</v>
      </c>
      <c r="L117" t="s">
        <v>46</v>
      </c>
      <c r="M117" t="s">
        <v>46</v>
      </c>
      <c r="N117" t="s">
        <v>46</v>
      </c>
    </row>
    <row r="118" spans="1:15">
      <c r="A118" t="s">
        <v>462</v>
      </c>
      <c r="B118">
        <v>11447905</v>
      </c>
      <c r="C118" t="s">
        <v>463</v>
      </c>
      <c r="D118">
        <v>38.238892180000001</v>
      </c>
      <c r="E118">
        <v>-121.52344669999999</v>
      </c>
      <c r="F118">
        <v>629219.1</v>
      </c>
      <c r="G118">
        <v>4233351.8</v>
      </c>
      <c r="J118" t="s">
        <v>464</v>
      </c>
      <c r="K118" t="s">
        <v>74</v>
      </c>
      <c r="L118" t="s">
        <v>46</v>
      </c>
      <c r="M118" t="s">
        <v>46</v>
      </c>
      <c r="N118" t="s">
        <v>46</v>
      </c>
      <c r="O118" t="s">
        <v>465</v>
      </c>
    </row>
    <row r="119" spans="1:15">
      <c r="A119" t="s">
        <v>466</v>
      </c>
      <c r="B119">
        <v>11455140</v>
      </c>
      <c r="C119" t="s">
        <v>467</v>
      </c>
      <c r="D119">
        <v>38.349440119999997</v>
      </c>
      <c r="E119">
        <v>-121.6449015</v>
      </c>
      <c r="F119">
        <v>618409.80000000005</v>
      </c>
      <c r="G119">
        <v>4245456.2</v>
      </c>
      <c r="K119" t="s">
        <v>74</v>
      </c>
      <c r="L119" t="s">
        <v>46</v>
      </c>
      <c r="M119" t="s">
        <v>46</v>
      </c>
      <c r="N119" t="s">
        <v>46</v>
      </c>
      <c r="O119" t="s">
        <v>468</v>
      </c>
    </row>
    <row r="120" spans="1:15">
      <c r="A120" t="s">
        <v>469</v>
      </c>
      <c r="B120">
        <v>11455147</v>
      </c>
      <c r="C120" t="s">
        <v>470</v>
      </c>
      <c r="D120">
        <v>38.322499999999998</v>
      </c>
      <c r="E120">
        <v>-121.6672222</v>
      </c>
      <c r="F120">
        <v>616502.5</v>
      </c>
      <c r="G120">
        <v>4242438.4000000004</v>
      </c>
      <c r="K120" t="s">
        <v>74</v>
      </c>
      <c r="L120" t="s">
        <v>46</v>
      </c>
      <c r="M120" t="s">
        <v>46</v>
      </c>
      <c r="N120" t="s">
        <v>46</v>
      </c>
    </row>
    <row r="121" spans="1:15">
      <c r="A121" t="s">
        <v>471</v>
      </c>
      <c r="B121">
        <v>11455165</v>
      </c>
      <c r="C121" t="s">
        <v>472</v>
      </c>
      <c r="D121">
        <v>38.291666669999998</v>
      </c>
      <c r="E121">
        <v>-121.63083330000001</v>
      </c>
      <c r="F121">
        <v>619734.19999999995</v>
      </c>
      <c r="G121">
        <v>4239063.4000000004</v>
      </c>
      <c r="J121" t="s">
        <v>473</v>
      </c>
      <c r="K121" t="s">
        <v>74</v>
      </c>
      <c r="L121" t="s">
        <v>46</v>
      </c>
      <c r="M121" t="s">
        <v>46</v>
      </c>
      <c r="N121" t="s">
        <v>46</v>
      </c>
    </row>
    <row r="122" spans="1:15">
      <c r="A122" t="s">
        <v>474</v>
      </c>
      <c r="B122">
        <v>11455276</v>
      </c>
      <c r="C122" t="s">
        <v>475</v>
      </c>
      <c r="D122">
        <v>38.318333299999999</v>
      </c>
      <c r="E122">
        <v>-121.69305559999999</v>
      </c>
      <c r="F122">
        <v>614250.80000000005</v>
      </c>
      <c r="G122">
        <v>4241943.7</v>
      </c>
      <c r="K122" t="s">
        <v>74</v>
      </c>
      <c r="L122" t="s">
        <v>46</v>
      </c>
      <c r="M122" t="s">
        <v>46</v>
      </c>
      <c r="N122" t="s">
        <v>46</v>
      </c>
    </row>
    <row r="123" spans="1:15">
      <c r="A123" t="s">
        <v>476</v>
      </c>
      <c r="B123">
        <v>11455335</v>
      </c>
      <c r="C123" t="s">
        <v>477</v>
      </c>
      <c r="D123">
        <v>38.256111099999998</v>
      </c>
      <c r="E123">
        <v>-121.66666669999999</v>
      </c>
      <c r="F123">
        <v>616657.30000000005</v>
      </c>
      <c r="G123">
        <v>4235072.2</v>
      </c>
      <c r="J123" t="s">
        <v>478</v>
      </c>
      <c r="K123" t="s">
        <v>74</v>
      </c>
      <c r="L123" t="s">
        <v>46</v>
      </c>
      <c r="M123" t="s">
        <v>46</v>
      </c>
      <c r="N123" t="s">
        <v>46</v>
      </c>
    </row>
    <row r="124" spans="1:15">
      <c r="A124" t="s">
        <v>479</v>
      </c>
      <c r="B124">
        <v>11455350</v>
      </c>
      <c r="C124" t="s">
        <v>480</v>
      </c>
      <c r="D124">
        <v>38.212925409999997</v>
      </c>
      <c r="E124">
        <v>-121.66896</v>
      </c>
      <c r="F124">
        <v>616525.5</v>
      </c>
      <c r="G124">
        <v>4230277.3</v>
      </c>
      <c r="J124" t="s">
        <v>481</v>
      </c>
      <c r="K124" t="s">
        <v>74</v>
      </c>
      <c r="L124" t="s">
        <v>46</v>
      </c>
      <c r="M124" t="s">
        <v>46</v>
      </c>
      <c r="N124" t="s">
        <v>46</v>
      </c>
    </row>
    <row r="125" spans="1:15">
      <c r="A125" t="s">
        <v>482</v>
      </c>
      <c r="B125">
        <v>11455420</v>
      </c>
      <c r="C125" t="s">
        <v>483</v>
      </c>
      <c r="D125">
        <v>38.147899989999999</v>
      </c>
      <c r="E125">
        <v>-121.6898619</v>
      </c>
      <c r="F125">
        <v>614797.6</v>
      </c>
      <c r="G125">
        <v>4223035.8</v>
      </c>
      <c r="J125" t="s">
        <v>484</v>
      </c>
      <c r="K125" t="s">
        <v>74</v>
      </c>
      <c r="L125" t="s">
        <v>46</v>
      </c>
      <c r="M125" t="s">
        <v>46</v>
      </c>
      <c r="N125" t="s">
        <v>46</v>
      </c>
      <c r="O125" t="s">
        <v>485</v>
      </c>
    </row>
    <row r="126" spans="1:15">
      <c r="A126" t="s">
        <v>490</v>
      </c>
      <c r="B126">
        <v>11455780</v>
      </c>
      <c r="C126" t="s">
        <v>491</v>
      </c>
      <c r="D126">
        <v>38.044920570000002</v>
      </c>
      <c r="E126">
        <v>-122.1266323</v>
      </c>
      <c r="F126">
        <v>576633.30000000005</v>
      </c>
      <c r="G126">
        <v>4211159</v>
      </c>
      <c r="K126" t="s">
        <v>74</v>
      </c>
      <c r="N126" t="s">
        <v>46</v>
      </c>
    </row>
    <row r="127" spans="1:15">
      <c r="A127" t="s">
        <v>492</v>
      </c>
      <c r="B127">
        <v>11455820</v>
      </c>
      <c r="C127" t="s">
        <v>493</v>
      </c>
      <c r="D127">
        <v>38.0613095</v>
      </c>
      <c r="E127">
        <v>-122.2255241</v>
      </c>
      <c r="F127">
        <v>567940.80000000005</v>
      </c>
      <c r="G127">
        <v>4212900.5999999996</v>
      </c>
      <c r="K127" t="s">
        <v>74</v>
      </c>
      <c r="N127" t="s">
        <v>46</v>
      </c>
    </row>
    <row r="128" spans="1:15">
      <c r="A128" t="s">
        <v>494</v>
      </c>
      <c r="B128">
        <v>11458000</v>
      </c>
      <c r="C128" t="s">
        <v>495</v>
      </c>
      <c r="D128">
        <v>38.368519730000003</v>
      </c>
      <c r="E128">
        <v>-122.30321240000001</v>
      </c>
      <c r="F128">
        <v>560869</v>
      </c>
      <c r="G128">
        <v>4246934.0999999996</v>
      </c>
      <c r="K128" t="s">
        <v>74</v>
      </c>
      <c r="L128" t="s">
        <v>46</v>
      </c>
      <c r="M128" t="s">
        <v>46</v>
      </c>
    </row>
    <row r="129" spans="1:15">
      <c r="A129" t="s">
        <v>496</v>
      </c>
      <c r="B129">
        <v>11459150</v>
      </c>
      <c r="C129" t="s">
        <v>497</v>
      </c>
      <c r="D129">
        <v>38.238524519999999</v>
      </c>
      <c r="E129">
        <v>-122.64016909999999</v>
      </c>
      <c r="F129">
        <v>531489.6</v>
      </c>
      <c r="G129">
        <v>4232341.5999999996</v>
      </c>
      <c r="K129" t="s">
        <v>74</v>
      </c>
    </row>
    <row r="130" spans="1:15">
      <c r="A130" t="s">
        <v>498</v>
      </c>
      <c r="B130" t="s">
        <v>499</v>
      </c>
      <c r="C130" t="s">
        <v>500</v>
      </c>
      <c r="D130">
        <v>37.506944439999998</v>
      </c>
      <c r="E130">
        <v>-122.1163889</v>
      </c>
      <c r="F130">
        <v>578096</v>
      </c>
      <c r="G130">
        <v>4151478.4</v>
      </c>
      <c r="K130" t="s">
        <v>74</v>
      </c>
      <c r="L130" t="s">
        <v>46</v>
      </c>
    </row>
    <row r="131" spans="1:15">
      <c r="A131" t="s">
        <v>501</v>
      </c>
      <c r="B131" t="s">
        <v>502</v>
      </c>
      <c r="C131" t="s">
        <v>503</v>
      </c>
      <c r="D131">
        <v>37.93527778</v>
      </c>
      <c r="E131">
        <v>-122.4463889</v>
      </c>
      <c r="F131">
        <v>548648.5</v>
      </c>
      <c r="G131">
        <v>4198778.5</v>
      </c>
      <c r="K131" t="s">
        <v>74</v>
      </c>
      <c r="N131" t="s">
        <v>46</v>
      </c>
    </row>
    <row r="132" spans="1:15">
      <c r="A132" t="s">
        <v>504</v>
      </c>
      <c r="B132">
        <v>9415218</v>
      </c>
      <c r="C132" t="s">
        <v>505</v>
      </c>
      <c r="D132">
        <v>38.07</v>
      </c>
      <c r="E132">
        <v>-122.25</v>
      </c>
      <c r="F132">
        <v>565785.80000000005</v>
      </c>
      <c r="G132">
        <v>4213847.2</v>
      </c>
      <c r="K132" t="s">
        <v>313</v>
      </c>
      <c r="L132" t="s">
        <v>46</v>
      </c>
    </row>
    <row r="133" spans="1:15">
      <c r="A133" t="s">
        <v>506</v>
      </c>
      <c r="B133">
        <v>9415144</v>
      </c>
      <c r="C133" t="s">
        <v>360</v>
      </c>
      <c r="D133">
        <v>38.055999999999997</v>
      </c>
      <c r="E133">
        <v>-122.0395</v>
      </c>
      <c r="F133">
        <v>584266.1</v>
      </c>
      <c r="G133">
        <v>4212463.8</v>
      </c>
      <c r="K133" t="s">
        <v>313</v>
      </c>
      <c r="L133" t="s">
        <v>46</v>
      </c>
    </row>
    <row r="134" spans="1:15">
      <c r="A134" t="s">
        <v>507</v>
      </c>
      <c r="B134">
        <v>9415143</v>
      </c>
      <c r="C134" t="s">
        <v>508</v>
      </c>
      <c r="D134">
        <v>38.058300000000003</v>
      </c>
      <c r="E134">
        <v>-122.223</v>
      </c>
      <c r="F134">
        <v>568165</v>
      </c>
      <c r="G134">
        <v>4212568.5</v>
      </c>
      <c r="K134" t="s">
        <v>313</v>
      </c>
      <c r="L134" t="s">
        <v>46</v>
      </c>
      <c r="O134" t="s">
        <v>333</v>
      </c>
    </row>
    <row r="135" spans="1:15">
      <c r="A135" t="s">
        <v>509</v>
      </c>
      <c r="B135">
        <v>9414811</v>
      </c>
      <c r="C135" t="s">
        <v>510</v>
      </c>
      <c r="D135">
        <v>38.18285942</v>
      </c>
      <c r="E135">
        <v>-121.9247926</v>
      </c>
      <c r="F135">
        <v>594166.80000000005</v>
      </c>
      <c r="G135">
        <v>4226650.2</v>
      </c>
      <c r="K135" t="s">
        <v>313</v>
      </c>
      <c r="L135" t="s">
        <v>46</v>
      </c>
      <c r="O135" t="s">
        <v>333</v>
      </c>
    </row>
    <row r="136" spans="1:15">
      <c r="A136" t="s">
        <v>511</v>
      </c>
      <c r="B136">
        <v>9415112</v>
      </c>
      <c r="C136" t="s">
        <v>512</v>
      </c>
      <c r="D136">
        <v>38.043300000000002</v>
      </c>
      <c r="E136">
        <v>-121.91800000000001</v>
      </c>
      <c r="F136">
        <v>594942.19999999995</v>
      </c>
      <c r="G136">
        <v>4211171.8</v>
      </c>
      <c r="K136" t="s">
        <v>313</v>
      </c>
      <c r="L136" t="s">
        <v>46</v>
      </c>
      <c r="O136" t="s">
        <v>333</v>
      </c>
    </row>
    <row r="137" spans="1:15">
      <c r="A137" t="s">
        <v>513</v>
      </c>
      <c r="B137">
        <v>9415064</v>
      </c>
      <c r="C137" t="s">
        <v>340</v>
      </c>
      <c r="D137">
        <v>38.020000000000003</v>
      </c>
      <c r="E137">
        <v>-121.815</v>
      </c>
      <c r="F137">
        <v>604013.4</v>
      </c>
      <c r="G137">
        <v>4208696.5999999996</v>
      </c>
      <c r="K137" t="s">
        <v>313</v>
      </c>
      <c r="L137" t="s">
        <v>46</v>
      </c>
      <c r="O137" t="s">
        <v>333</v>
      </c>
    </row>
    <row r="138" spans="1:15">
      <c r="A138" t="s">
        <v>514</v>
      </c>
      <c r="B138">
        <v>9415316</v>
      </c>
      <c r="C138" t="s">
        <v>352</v>
      </c>
      <c r="D138">
        <v>38.145000000000003</v>
      </c>
      <c r="E138">
        <v>-121.69199999999999</v>
      </c>
      <c r="F138">
        <v>614614.80000000005</v>
      </c>
      <c r="G138">
        <v>4222711.4000000004</v>
      </c>
      <c r="K138" t="s">
        <v>313</v>
      </c>
      <c r="L138" t="s">
        <v>46</v>
      </c>
      <c r="O138" t="s">
        <v>333</v>
      </c>
    </row>
    <row r="139" spans="1:15">
      <c r="A139" t="s">
        <v>515</v>
      </c>
      <c r="B139">
        <v>40</v>
      </c>
      <c r="C139" t="s">
        <v>516</v>
      </c>
      <c r="D139">
        <v>38.205280000000002</v>
      </c>
      <c r="E139">
        <v>-122.06111</v>
      </c>
      <c r="F139">
        <v>582201.45189999999</v>
      </c>
      <c r="G139">
        <v>4228997</v>
      </c>
      <c r="K139" t="s">
        <v>137</v>
      </c>
    </row>
    <row r="140" spans="1:15">
      <c r="A140" t="s">
        <v>517</v>
      </c>
      <c r="B140" t="s">
        <v>518</v>
      </c>
      <c r="C140" t="s">
        <v>519</v>
      </c>
      <c r="D140">
        <v>37.99721718</v>
      </c>
      <c r="E140">
        <v>-121.41943139999999</v>
      </c>
      <c r="F140">
        <v>638779.30000000005</v>
      </c>
      <c r="G140">
        <v>4206684.9000000004</v>
      </c>
      <c r="I140" t="s">
        <v>518</v>
      </c>
      <c r="K140" t="s">
        <v>60</v>
      </c>
      <c r="L140" t="s">
        <v>46</v>
      </c>
    </row>
    <row r="141" spans="1:15">
      <c r="A141" t="s">
        <v>520</v>
      </c>
      <c r="B141" t="s">
        <v>521</v>
      </c>
      <c r="C141" t="s">
        <v>522</v>
      </c>
      <c r="D141">
        <v>38.571646489999999</v>
      </c>
      <c r="E141">
        <v>-121.5168395</v>
      </c>
      <c r="F141">
        <v>630173.30000000005</v>
      </c>
      <c r="G141">
        <v>4272187.3</v>
      </c>
      <c r="I141" t="s">
        <v>521</v>
      </c>
      <c r="J141" t="s">
        <v>523</v>
      </c>
      <c r="K141" t="s">
        <v>60</v>
      </c>
      <c r="L141" t="s">
        <v>46</v>
      </c>
      <c r="O141" t="s">
        <v>524</v>
      </c>
    </row>
    <row r="142" spans="1:15">
      <c r="A142" t="s">
        <v>795</v>
      </c>
      <c r="B142" t="s">
        <v>796</v>
      </c>
      <c r="C142" t="s">
        <v>797</v>
      </c>
      <c r="D142">
        <v>38.130000000000003</v>
      </c>
      <c r="E142">
        <v>-121.5802778</v>
      </c>
      <c r="F142">
        <v>624430.5</v>
      </c>
      <c r="G142">
        <v>4221190.9000000004</v>
      </c>
      <c r="I142" t="s">
        <v>796</v>
      </c>
      <c r="K142" t="s">
        <v>60</v>
      </c>
      <c r="L142" t="s">
        <v>46</v>
      </c>
      <c r="O142" t="s">
        <v>546</v>
      </c>
    </row>
    <row r="143" spans="1:15">
      <c r="A143" t="s">
        <v>525</v>
      </c>
      <c r="B143" t="s">
        <v>526</v>
      </c>
      <c r="C143" t="s">
        <v>527</v>
      </c>
      <c r="D143">
        <v>38.24180921</v>
      </c>
      <c r="E143">
        <v>-121.515902</v>
      </c>
      <c r="F143">
        <v>629874.30000000005</v>
      </c>
      <c r="G143">
        <v>4233686.0999999996</v>
      </c>
      <c r="I143" t="s">
        <v>526</v>
      </c>
      <c r="J143" t="s">
        <v>528</v>
      </c>
      <c r="K143" t="s">
        <v>60</v>
      </c>
      <c r="L143" t="s">
        <v>46</v>
      </c>
      <c r="M143" t="s">
        <v>46</v>
      </c>
      <c r="N143" t="s">
        <v>46</v>
      </c>
      <c r="O143" t="s">
        <v>529</v>
      </c>
    </row>
    <row r="144" spans="1:15">
      <c r="A144" t="s">
        <v>530</v>
      </c>
      <c r="B144" t="s">
        <v>531</v>
      </c>
      <c r="C144" t="s">
        <v>532</v>
      </c>
      <c r="D144">
        <v>38.349996070000003</v>
      </c>
      <c r="E144">
        <v>-121.533782</v>
      </c>
      <c r="F144">
        <v>628119.1</v>
      </c>
      <c r="G144">
        <v>4245666.2</v>
      </c>
      <c r="I144" t="s">
        <v>531</v>
      </c>
      <c r="K144" t="s">
        <v>60</v>
      </c>
      <c r="L144" t="s">
        <v>46</v>
      </c>
      <c r="O144" t="s">
        <v>533</v>
      </c>
    </row>
    <row r="145" spans="1:15">
      <c r="A145" t="s">
        <v>534</v>
      </c>
      <c r="B145" t="s">
        <v>535</v>
      </c>
      <c r="C145" t="s">
        <v>536</v>
      </c>
      <c r="D145">
        <v>38.090028019999998</v>
      </c>
      <c r="E145">
        <v>-121.68653089999999</v>
      </c>
      <c r="F145">
        <v>615180.4</v>
      </c>
      <c r="G145">
        <v>4216618.4000000004</v>
      </c>
      <c r="I145" t="s">
        <v>535</v>
      </c>
      <c r="J145" t="s">
        <v>537</v>
      </c>
      <c r="K145" t="s">
        <v>60</v>
      </c>
      <c r="L145" t="s">
        <v>46</v>
      </c>
      <c r="N145" t="s">
        <v>46</v>
      </c>
      <c r="O145" t="s">
        <v>533</v>
      </c>
    </row>
    <row r="146" spans="1:15">
      <c r="A146" t="s">
        <v>538</v>
      </c>
      <c r="B146" t="s">
        <v>539</v>
      </c>
      <c r="C146" t="s">
        <v>540</v>
      </c>
      <c r="D146">
        <v>38.103242899999998</v>
      </c>
      <c r="E146">
        <v>-121.6861559</v>
      </c>
      <c r="F146">
        <v>615192.52780000004</v>
      </c>
      <c r="G146">
        <v>4218085.2149999999</v>
      </c>
      <c r="I146" t="s">
        <v>539</v>
      </c>
      <c r="J146" t="s">
        <v>541</v>
      </c>
      <c r="K146" t="s">
        <v>60</v>
      </c>
      <c r="N146" t="s">
        <v>46</v>
      </c>
      <c r="O146" t="s">
        <v>542</v>
      </c>
    </row>
    <row r="147" spans="1:15">
      <c r="A147" t="s">
        <v>543</v>
      </c>
      <c r="B147" t="s">
        <v>544</v>
      </c>
      <c r="C147" t="s">
        <v>545</v>
      </c>
      <c r="D147">
        <v>37.819584939999999</v>
      </c>
      <c r="E147">
        <v>-121.44799930000001</v>
      </c>
      <c r="F147">
        <v>636598.9</v>
      </c>
      <c r="G147">
        <v>4186932.5</v>
      </c>
      <c r="I147" t="s">
        <v>544</v>
      </c>
      <c r="K147" t="s">
        <v>60</v>
      </c>
      <c r="L147" t="s">
        <v>46</v>
      </c>
      <c r="O147" t="s">
        <v>546</v>
      </c>
    </row>
    <row r="148" spans="1:15">
      <c r="A148" t="s">
        <v>547</v>
      </c>
      <c r="B148" t="s">
        <v>548</v>
      </c>
      <c r="C148" t="s">
        <v>549</v>
      </c>
      <c r="D148">
        <v>37.828629640000003</v>
      </c>
      <c r="E148">
        <v>-121.5528418</v>
      </c>
      <c r="F148">
        <v>627355.1</v>
      </c>
      <c r="G148">
        <v>4187787.9</v>
      </c>
      <c r="I148" t="s">
        <v>548</v>
      </c>
      <c r="K148" t="s">
        <v>60</v>
      </c>
      <c r="L148" t="s">
        <v>46</v>
      </c>
      <c r="O148" t="s">
        <v>550</v>
      </c>
    </row>
    <row r="149" spans="1:15">
      <c r="A149" t="s">
        <v>551</v>
      </c>
      <c r="B149" t="s">
        <v>552</v>
      </c>
      <c r="C149" t="s">
        <v>553</v>
      </c>
      <c r="D149">
        <v>38.00180666</v>
      </c>
      <c r="E149">
        <v>-121.523702</v>
      </c>
      <c r="F149">
        <v>629615.4</v>
      </c>
      <c r="G149">
        <v>4207043.7</v>
      </c>
      <c r="I149" t="s">
        <v>552</v>
      </c>
      <c r="J149" t="s">
        <v>554</v>
      </c>
      <c r="K149" t="s">
        <v>60</v>
      </c>
      <c r="L149" t="s">
        <v>46</v>
      </c>
      <c r="O149" t="s">
        <v>555</v>
      </c>
    </row>
    <row r="150" spans="1:15">
      <c r="A150" t="s">
        <v>556</v>
      </c>
      <c r="B150" t="s">
        <v>557</v>
      </c>
      <c r="C150" t="s">
        <v>558</v>
      </c>
      <c r="D150">
        <v>37.94000114</v>
      </c>
      <c r="E150">
        <v>-121.53304989999999</v>
      </c>
      <c r="F150">
        <v>628839.5</v>
      </c>
      <c r="G150">
        <v>4200455</v>
      </c>
      <c r="I150" t="s">
        <v>557</v>
      </c>
      <c r="K150" t="s">
        <v>60</v>
      </c>
      <c r="L150" t="s">
        <v>46</v>
      </c>
      <c r="N150" t="s">
        <v>46</v>
      </c>
      <c r="O150" t="s">
        <v>559</v>
      </c>
    </row>
    <row r="151" spans="1:15">
      <c r="A151" t="s">
        <v>560</v>
      </c>
      <c r="B151" t="s">
        <v>561</v>
      </c>
      <c r="C151" t="s">
        <v>562</v>
      </c>
      <c r="D151">
        <v>37.89083333</v>
      </c>
      <c r="E151">
        <v>-121.48833329999999</v>
      </c>
      <c r="F151">
        <v>632905.69999999995</v>
      </c>
      <c r="G151">
        <v>4194776.5999999996</v>
      </c>
      <c r="I151" t="s">
        <v>561</v>
      </c>
      <c r="J151" t="s">
        <v>563</v>
      </c>
      <c r="K151" t="s">
        <v>60</v>
      </c>
      <c r="L151" t="s">
        <v>46</v>
      </c>
      <c r="N151" t="s">
        <v>46</v>
      </c>
      <c r="O151" t="s">
        <v>564</v>
      </c>
    </row>
    <row r="152" spans="1:15">
      <c r="A152" t="s">
        <v>565</v>
      </c>
      <c r="B152" t="s">
        <v>566</v>
      </c>
      <c r="C152" t="s">
        <v>567</v>
      </c>
      <c r="D152">
        <v>37.835147910000003</v>
      </c>
      <c r="E152">
        <v>-121.383011</v>
      </c>
      <c r="F152">
        <v>642289.30000000005</v>
      </c>
      <c r="G152">
        <v>4188756.4</v>
      </c>
      <c r="I152" t="s">
        <v>566</v>
      </c>
      <c r="K152" t="s">
        <v>60</v>
      </c>
      <c r="L152" t="s">
        <v>46</v>
      </c>
      <c r="O152" t="s">
        <v>568</v>
      </c>
    </row>
    <row r="153" spans="1:15">
      <c r="A153" t="s">
        <v>569</v>
      </c>
      <c r="B153" t="s">
        <v>1197</v>
      </c>
      <c r="C153" t="s">
        <v>380</v>
      </c>
      <c r="D153">
        <v>37.9925</v>
      </c>
      <c r="E153">
        <v>-121.4538889</v>
      </c>
      <c r="F153">
        <v>635762.30000000005</v>
      </c>
      <c r="G153">
        <v>4206110.5999999996</v>
      </c>
      <c r="I153" t="s">
        <v>570</v>
      </c>
      <c r="J153" t="s">
        <v>381</v>
      </c>
      <c r="K153" t="s">
        <v>60</v>
      </c>
      <c r="N153" t="s">
        <v>46</v>
      </c>
      <c r="O153" t="s">
        <v>382</v>
      </c>
    </row>
    <row r="154" spans="1:15">
      <c r="A154" t="s">
        <v>571</v>
      </c>
      <c r="B154" t="s">
        <v>1196</v>
      </c>
      <c r="C154" t="s">
        <v>384</v>
      </c>
      <c r="D154">
        <v>37.870833300000001</v>
      </c>
      <c r="E154">
        <v>-121.53</v>
      </c>
      <c r="F154">
        <v>629291.6</v>
      </c>
      <c r="G154">
        <v>4192502.2</v>
      </c>
      <c r="I154" t="s">
        <v>572</v>
      </c>
      <c r="J154" t="s">
        <v>15</v>
      </c>
      <c r="K154" t="s">
        <v>60</v>
      </c>
      <c r="N154" t="s">
        <v>46</v>
      </c>
      <c r="O154" t="s">
        <v>385</v>
      </c>
    </row>
    <row r="155" spans="1:15">
      <c r="A155" t="s">
        <v>573</v>
      </c>
      <c r="B155" t="s">
        <v>1195</v>
      </c>
      <c r="C155" t="s">
        <v>390</v>
      </c>
      <c r="D155">
        <v>38.00305556</v>
      </c>
      <c r="E155">
        <v>-121.5108985</v>
      </c>
      <c r="F155">
        <v>630737.30000000005</v>
      </c>
      <c r="G155">
        <v>4207200.2</v>
      </c>
      <c r="I155" t="s">
        <v>574</v>
      </c>
      <c r="J155" t="s">
        <v>391</v>
      </c>
      <c r="K155" t="s">
        <v>60</v>
      </c>
      <c r="N155" t="s">
        <v>46</v>
      </c>
      <c r="O155" t="s">
        <v>392</v>
      </c>
    </row>
    <row r="156" spans="1:15">
      <c r="A156" t="s">
        <v>575</v>
      </c>
      <c r="B156" t="s">
        <v>1194</v>
      </c>
      <c r="C156" t="s">
        <v>577</v>
      </c>
      <c r="D156">
        <v>37.820138890000003</v>
      </c>
      <c r="E156">
        <v>-121.5446111</v>
      </c>
      <c r="F156">
        <v>627753</v>
      </c>
      <c r="G156">
        <v>4186838.8</v>
      </c>
      <c r="I156" t="s">
        <v>576</v>
      </c>
      <c r="J156" t="s">
        <v>399</v>
      </c>
      <c r="K156" t="s">
        <v>60</v>
      </c>
      <c r="N156" t="s">
        <v>46</v>
      </c>
      <c r="O156" t="s">
        <v>578</v>
      </c>
    </row>
    <row r="157" spans="1:15">
      <c r="A157" t="s">
        <v>579</v>
      </c>
      <c r="B157" t="s">
        <v>1193</v>
      </c>
      <c r="C157" t="s">
        <v>408</v>
      </c>
      <c r="D157">
        <v>38.016388890000002</v>
      </c>
      <c r="E157">
        <v>-121.5819444</v>
      </c>
      <c r="F157">
        <v>624476.9</v>
      </c>
      <c r="G157">
        <v>4208582.2</v>
      </c>
      <c r="I157" t="s">
        <v>580</v>
      </c>
      <c r="J157" t="s">
        <v>409</v>
      </c>
      <c r="K157" t="s">
        <v>60</v>
      </c>
      <c r="N157" t="s">
        <v>46</v>
      </c>
      <c r="O157" t="s">
        <v>410</v>
      </c>
    </row>
    <row r="158" spans="1:15">
      <c r="A158" t="s">
        <v>581</v>
      </c>
      <c r="B158" t="s">
        <v>1192</v>
      </c>
      <c r="C158" t="s">
        <v>415</v>
      </c>
      <c r="D158">
        <v>38.027222199999997</v>
      </c>
      <c r="E158">
        <v>-121.5644444</v>
      </c>
      <c r="F158">
        <v>625994.6</v>
      </c>
      <c r="G158">
        <v>4209807.9000000004</v>
      </c>
      <c r="I158" t="s">
        <v>582</v>
      </c>
      <c r="J158" t="s">
        <v>416</v>
      </c>
      <c r="K158" t="s">
        <v>60</v>
      </c>
      <c r="N158" t="s">
        <v>46</v>
      </c>
    </row>
    <row r="159" spans="1:15">
      <c r="A159" t="s">
        <v>583</v>
      </c>
      <c r="B159" t="s">
        <v>1191</v>
      </c>
      <c r="C159" t="s">
        <v>418</v>
      </c>
      <c r="D159">
        <v>38.055833300000003</v>
      </c>
      <c r="E159">
        <v>-121.66694440000001</v>
      </c>
      <c r="F159">
        <v>616952.5</v>
      </c>
      <c r="G159">
        <v>4212848.5999999996</v>
      </c>
      <c r="I159" t="s">
        <v>584</v>
      </c>
      <c r="J159" t="s">
        <v>419</v>
      </c>
      <c r="K159" t="s">
        <v>60</v>
      </c>
      <c r="N159" t="s">
        <v>46</v>
      </c>
      <c r="O159" t="s">
        <v>420</v>
      </c>
    </row>
    <row r="160" spans="1:15">
      <c r="A160" t="s">
        <v>585</v>
      </c>
      <c r="B160" t="s">
        <v>1190</v>
      </c>
      <c r="C160" t="s">
        <v>422</v>
      </c>
      <c r="D160">
        <v>38.071111100000003</v>
      </c>
      <c r="E160">
        <v>-121.5788889</v>
      </c>
      <c r="F160">
        <v>624652.30000000005</v>
      </c>
      <c r="G160">
        <v>4214658.4000000004</v>
      </c>
      <c r="I160" t="s">
        <v>586</v>
      </c>
      <c r="J160" t="s">
        <v>423</v>
      </c>
      <c r="K160" t="s">
        <v>60</v>
      </c>
      <c r="N160" t="s">
        <v>46</v>
      </c>
      <c r="O160" t="s">
        <v>424</v>
      </c>
    </row>
    <row r="161" spans="1:15">
      <c r="A161" t="s">
        <v>587</v>
      </c>
      <c r="B161" t="s">
        <v>1189</v>
      </c>
      <c r="C161" t="s">
        <v>589</v>
      </c>
      <c r="D161">
        <v>38.1061111</v>
      </c>
      <c r="E161">
        <v>-121.571111</v>
      </c>
      <c r="F161">
        <v>625274.80000000005</v>
      </c>
      <c r="G161">
        <v>4218552.5</v>
      </c>
      <c r="I161" t="s">
        <v>588</v>
      </c>
      <c r="J161" t="s">
        <v>437</v>
      </c>
      <c r="K161" t="s">
        <v>60</v>
      </c>
      <c r="N161" t="s">
        <v>46</v>
      </c>
      <c r="O161" t="s">
        <v>438</v>
      </c>
    </row>
    <row r="162" spans="1:15">
      <c r="A162" t="s">
        <v>590</v>
      </c>
      <c r="B162" t="s">
        <v>591</v>
      </c>
      <c r="C162" t="s">
        <v>592</v>
      </c>
      <c r="D162">
        <v>38.25</v>
      </c>
      <c r="E162">
        <v>-121.6020833</v>
      </c>
      <c r="F162">
        <v>622318.4</v>
      </c>
      <c r="G162">
        <v>4234477.5</v>
      </c>
      <c r="I162" t="s">
        <v>591</v>
      </c>
      <c r="J162" t="s">
        <v>593</v>
      </c>
      <c r="K162" t="s">
        <v>60</v>
      </c>
      <c r="N162" t="s">
        <v>46</v>
      </c>
      <c r="O162" t="s">
        <v>594</v>
      </c>
    </row>
    <row r="163" spans="1:15">
      <c r="A163" t="s">
        <v>595</v>
      </c>
      <c r="B163" t="s">
        <v>596</v>
      </c>
      <c r="C163" t="s">
        <v>597</v>
      </c>
      <c r="D163">
        <v>37.802833</v>
      </c>
      <c r="E163">
        <v>-121.457444</v>
      </c>
      <c r="F163">
        <v>635798.19999999995</v>
      </c>
      <c r="G163">
        <v>4185059.9</v>
      </c>
      <c r="I163" t="s">
        <v>596</v>
      </c>
      <c r="J163" t="s">
        <v>598</v>
      </c>
      <c r="K163" t="s">
        <v>60</v>
      </c>
      <c r="N163" t="s">
        <v>46</v>
      </c>
    </row>
    <row r="164" spans="1:15">
      <c r="A164" t="s">
        <v>599</v>
      </c>
      <c r="B164" t="s">
        <v>1188</v>
      </c>
      <c r="C164" t="s">
        <v>601</v>
      </c>
      <c r="D164">
        <v>37.976750000000003</v>
      </c>
      <c r="E164">
        <v>-121.6200833</v>
      </c>
      <c r="F164">
        <v>621194.1</v>
      </c>
      <c r="G164">
        <v>4204133.5</v>
      </c>
      <c r="I164" t="s">
        <v>600</v>
      </c>
      <c r="K164" t="s">
        <v>60</v>
      </c>
      <c r="N164" t="s">
        <v>46</v>
      </c>
    </row>
    <row r="165" spans="1:15">
      <c r="A165" t="s">
        <v>602</v>
      </c>
      <c r="B165" t="s">
        <v>1187</v>
      </c>
      <c r="C165" t="s">
        <v>604</v>
      </c>
      <c r="D165">
        <v>37.973694440000003</v>
      </c>
      <c r="E165">
        <v>-121.5812778</v>
      </c>
      <c r="F165">
        <v>624631.5</v>
      </c>
      <c r="G165">
        <v>4203880</v>
      </c>
      <c r="I165" t="s">
        <v>603</v>
      </c>
      <c r="J165" t="s">
        <v>409</v>
      </c>
      <c r="K165" t="s">
        <v>60</v>
      </c>
      <c r="N165" t="s">
        <v>46</v>
      </c>
    </row>
    <row r="166" spans="1:15">
      <c r="A166" t="s">
        <v>605</v>
      </c>
      <c r="B166" t="s">
        <v>1186</v>
      </c>
      <c r="C166" t="s">
        <v>607</v>
      </c>
      <c r="D166">
        <v>37.963972220000002</v>
      </c>
      <c r="E166">
        <v>-121.5948333</v>
      </c>
      <c r="F166">
        <v>623426.6</v>
      </c>
      <c r="G166">
        <v>4202761.2</v>
      </c>
      <c r="I166" t="s">
        <v>606</v>
      </c>
      <c r="K166" t="s">
        <v>60</v>
      </c>
      <c r="N166" t="s">
        <v>46</v>
      </c>
    </row>
    <row r="167" spans="1:15">
      <c r="A167" t="s">
        <v>608</v>
      </c>
      <c r="B167" t="s">
        <v>609</v>
      </c>
      <c r="C167" t="s">
        <v>610</v>
      </c>
      <c r="D167">
        <v>38.590277999999998</v>
      </c>
      <c r="E167">
        <v>-121.729444</v>
      </c>
      <c r="F167">
        <v>610653.35389999999</v>
      </c>
      <c r="G167">
        <v>4272076</v>
      </c>
      <c r="K167" t="s">
        <v>74</v>
      </c>
    </row>
    <row r="168" spans="1:15">
      <c r="A168" t="s">
        <v>611</v>
      </c>
      <c r="B168" t="s">
        <v>612</v>
      </c>
      <c r="C168" t="s">
        <v>613</v>
      </c>
      <c r="D168">
        <v>38.03388889</v>
      </c>
      <c r="E168">
        <v>-121.621667</v>
      </c>
      <c r="F168">
        <v>620980</v>
      </c>
      <c r="G168">
        <v>4210523</v>
      </c>
      <c r="I168" t="s">
        <v>612</v>
      </c>
      <c r="J168" t="s">
        <v>6</v>
      </c>
      <c r="K168" t="s">
        <v>60</v>
      </c>
      <c r="N168" t="s">
        <v>46</v>
      </c>
      <c r="O168" t="s">
        <v>614</v>
      </c>
    </row>
    <row r="169" spans="1:15">
      <c r="A169" t="s">
        <v>615</v>
      </c>
      <c r="B169" t="s">
        <v>1185</v>
      </c>
      <c r="C169" t="s">
        <v>617</v>
      </c>
      <c r="D169">
        <v>38.032499999999999</v>
      </c>
      <c r="E169">
        <v>-121.719083</v>
      </c>
      <c r="F169">
        <v>612410.9</v>
      </c>
      <c r="G169">
        <v>4210203.7</v>
      </c>
      <c r="I169" t="s">
        <v>616</v>
      </c>
      <c r="J169" t="s">
        <v>618</v>
      </c>
      <c r="K169" t="s">
        <v>60</v>
      </c>
      <c r="N169" t="s">
        <v>46</v>
      </c>
      <c r="O169" t="s">
        <v>619</v>
      </c>
    </row>
    <row r="170" spans="1:15">
      <c r="A170" t="s">
        <v>620</v>
      </c>
      <c r="B170">
        <v>20</v>
      </c>
      <c r="C170" t="s">
        <v>621</v>
      </c>
      <c r="D170">
        <v>37.96277611</v>
      </c>
      <c r="E170">
        <v>-121.3655772</v>
      </c>
      <c r="F170">
        <v>643575.19999999995</v>
      </c>
      <c r="G170">
        <v>4202944.9000000004</v>
      </c>
      <c r="I170" t="s">
        <v>297</v>
      </c>
      <c r="J170" t="s">
        <v>299</v>
      </c>
      <c r="K170" t="s">
        <v>137</v>
      </c>
      <c r="L170" t="s">
        <v>46</v>
      </c>
      <c r="M170" t="s">
        <v>46</v>
      </c>
      <c r="N170" t="s">
        <v>46</v>
      </c>
      <c r="O170" t="s">
        <v>622</v>
      </c>
    </row>
    <row r="171" spans="1:15">
      <c r="A171" t="s">
        <v>623</v>
      </c>
      <c r="B171">
        <v>50</v>
      </c>
      <c r="C171" t="s">
        <v>58</v>
      </c>
      <c r="D171">
        <v>38.01784713</v>
      </c>
      <c r="E171">
        <v>-121.80288299999999</v>
      </c>
      <c r="F171">
        <v>605075.1</v>
      </c>
      <c r="G171">
        <v>4208474.7</v>
      </c>
      <c r="H171" t="s">
        <v>59</v>
      </c>
      <c r="J171" t="s">
        <v>33</v>
      </c>
      <c r="K171" t="s">
        <v>137</v>
      </c>
      <c r="L171" t="s">
        <v>46</v>
      </c>
      <c r="N171" t="s">
        <v>46</v>
      </c>
    </row>
    <row r="172" spans="1:15">
      <c r="A172" t="s">
        <v>624</v>
      </c>
      <c r="B172">
        <v>10</v>
      </c>
      <c r="C172" t="s">
        <v>144</v>
      </c>
      <c r="D172">
        <v>37.786130489999998</v>
      </c>
      <c r="E172">
        <v>-121.3064425</v>
      </c>
      <c r="F172">
        <v>649126.1</v>
      </c>
      <c r="G172">
        <v>4183436.8</v>
      </c>
      <c r="H172" t="s">
        <v>145</v>
      </c>
      <c r="I172" t="s">
        <v>143</v>
      </c>
      <c r="J172" t="s">
        <v>146</v>
      </c>
      <c r="K172" t="s">
        <v>137</v>
      </c>
      <c r="L172" t="s">
        <v>46</v>
      </c>
      <c r="M172" t="s">
        <v>46</v>
      </c>
      <c r="N172" t="s">
        <v>46</v>
      </c>
      <c r="O172" t="s">
        <v>625</v>
      </c>
    </row>
    <row r="173" spans="1:15">
      <c r="A173" t="s">
        <v>626</v>
      </c>
      <c r="B173" t="s">
        <v>627</v>
      </c>
      <c r="C173" t="s">
        <v>628</v>
      </c>
      <c r="D173">
        <v>38.759444440000003</v>
      </c>
      <c r="E173">
        <v>-121.6663889</v>
      </c>
      <c r="F173">
        <v>615789.9</v>
      </c>
      <c r="G173">
        <v>4290918.9000000004</v>
      </c>
      <c r="I173" t="s">
        <v>627</v>
      </c>
      <c r="J173" t="s">
        <v>629</v>
      </c>
      <c r="K173" t="s">
        <v>60</v>
      </c>
      <c r="L173" t="s">
        <v>46</v>
      </c>
      <c r="O173" t="s">
        <v>630</v>
      </c>
    </row>
    <row r="174" spans="1:15">
      <c r="A174" t="s">
        <v>631</v>
      </c>
      <c r="B174" t="s">
        <v>632</v>
      </c>
      <c r="C174" t="s">
        <v>633</v>
      </c>
      <c r="D174">
        <v>38.765277779999998</v>
      </c>
      <c r="E174">
        <v>-121.63508330000001</v>
      </c>
      <c r="F174">
        <v>618582</v>
      </c>
      <c r="G174">
        <v>4291614</v>
      </c>
      <c r="I174" t="s">
        <v>632</v>
      </c>
      <c r="J174" t="s">
        <v>634</v>
      </c>
      <c r="K174" t="s">
        <v>60</v>
      </c>
    </row>
    <row r="175" spans="1:15">
      <c r="A175" t="s">
        <v>635</v>
      </c>
      <c r="B175" t="s">
        <v>636</v>
      </c>
      <c r="C175" t="s">
        <v>637</v>
      </c>
      <c r="D175">
        <v>38.803348</v>
      </c>
      <c r="E175">
        <v>-121.716391</v>
      </c>
      <c r="F175">
        <v>611458.19999999995</v>
      </c>
      <c r="G175">
        <v>4295714.5999999996</v>
      </c>
      <c r="I175" t="s">
        <v>636</v>
      </c>
      <c r="J175" t="s">
        <v>638</v>
      </c>
      <c r="K175" t="s">
        <v>60</v>
      </c>
      <c r="L175" t="s">
        <v>46</v>
      </c>
    </row>
    <row r="176" spans="1:15">
      <c r="A176" t="s">
        <v>639</v>
      </c>
      <c r="B176" t="s">
        <v>16</v>
      </c>
      <c r="C176" t="s">
        <v>640</v>
      </c>
      <c r="D176">
        <v>37.78</v>
      </c>
      <c r="E176">
        <v>-121.58799999999999</v>
      </c>
      <c r="F176">
        <v>626882.69999999995</v>
      </c>
      <c r="G176">
        <v>4186454</v>
      </c>
      <c r="J176" t="s">
        <v>16</v>
      </c>
      <c r="K176" t="s">
        <v>69</v>
      </c>
      <c r="N176" t="s">
        <v>46</v>
      </c>
      <c r="O176" t="s">
        <v>641</v>
      </c>
    </row>
    <row r="177" spans="1:15">
      <c r="A177" t="s">
        <v>642</v>
      </c>
      <c r="B177" t="s">
        <v>643</v>
      </c>
      <c r="C177" t="s">
        <v>644</v>
      </c>
      <c r="D177">
        <v>37.788361109999997</v>
      </c>
      <c r="E177">
        <v>-121.4193889</v>
      </c>
      <c r="F177">
        <v>639164.69999999995</v>
      </c>
      <c r="G177">
        <v>4183509.3</v>
      </c>
      <c r="I177" t="s">
        <v>643</v>
      </c>
      <c r="J177" t="s">
        <v>645</v>
      </c>
      <c r="K177" t="s">
        <v>60</v>
      </c>
      <c r="N177" t="s">
        <v>46</v>
      </c>
    </row>
    <row r="178" spans="1:15">
      <c r="A178" t="s">
        <v>646</v>
      </c>
      <c r="B178" t="s">
        <v>647</v>
      </c>
      <c r="C178" t="s">
        <v>648</v>
      </c>
      <c r="D178">
        <v>37.820258000000003</v>
      </c>
      <c r="E178">
        <v>-121.4348562</v>
      </c>
      <c r="F178">
        <v>637754.4</v>
      </c>
      <c r="G178">
        <v>4187026.5</v>
      </c>
      <c r="I178" t="s">
        <v>647</v>
      </c>
      <c r="J178" t="s">
        <v>649</v>
      </c>
      <c r="K178" t="s">
        <v>60</v>
      </c>
      <c r="M178" t="s">
        <v>46</v>
      </c>
      <c r="N178" t="s">
        <v>46</v>
      </c>
      <c r="O178" t="s">
        <v>650</v>
      </c>
    </row>
    <row r="179" spans="1:15">
      <c r="A179" t="s">
        <v>651</v>
      </c>
      <c r="B179" t="s">
        <v>652</v>
      </c>
      <c r="C179" t="s">
        <v>653</v>
      </c>
      <c r="D179">
        <v>37.885180400000003</v>
      </c>
      <c r="E179">
        <v>-121.4727615</v>
      </c>
      <c r="F179">
        <v>634300.19999999995</v>
      </c>
      <c r="G179">
        <v>4194175</v>
      </c>
      <c r="I179" t="s">
        <v>652</v>
      </c>
      <c r="J179" t="s">
        <v>654</v>
      </c>
      <c r="K179" t="s">
        <v>60</v>
      </c>
      <c r="M179" t="s">
        <v>46</v>
      </c>
      <c r="N179" t="s">
        <v>46</v>
      </c>
      <c r="O179" t="s">
        <v>655</v>
      </c>
    </row>
    <row r="180" spans="1:15">
      <c r="A180" t="s">
        <v>656</v>
      </c>
      <c r="B180" t="s">
        <v>657</v>
      </c>
      <c r="C180" t="s">
        <v>658</v>
      </c>
      <c r="D180">
        <v>37.810997299999997</v>
      </c>
      <c r="E180">
        <v>-121.38657569999999</v>
      </c>
      <c r="F180">
        <v>642021.80000000005</v>
      </c>
      <c r="G180">
        <v>4186071.2</v>
      </c>
      <c r="I180" t="s">
        <v>657</v>
      </c>
      <c r="J180" t="s">
        <v>659</v>
      </c>
      <c r="K180" t="s">
        <v>60</v>
      </c>
      <c r="L180" t="s">
        <v>46</v>
      </c>
      <c r="M180" t="s">
        <v>46</v>
      </c>
      <c r="O180" t="s">
        <v>660</v>
      </c>
    </row>
    <row r="181" spans="1:15">
      <c r="A181" t="s">
        <v>661</v>
      </c>
      <c r="B181" t="s">
        <v>662</v>
      </c>
      <c r="C181" t="s">
        <v>663</v>
      </c>
      <c r="D181">
        <v>37.822331200000001</v>
      </c>
      <c r="E181">
        <v>-121.3177244</v>
      </c>
      <c r="F181">
        <v>648060.19999999995</v>
      </c>
      <c r="G181">
        <v>4187435.7</v>
      </c>
      <c r="I181" t="s">
        <v>662</v>
      </c>
      <c r="J181" t="s">
        <v>664</v>
      </c>
      <c r="K181" t="s">
        <v>60</v>
      </c>
      <c r="M181" t="s">
        <v>46</v>
      </c>
      <c r="O181" t="s">
        <v>665</v>
      </c>
    </row>
    <row r="182" spans="1:15">
      <c r="A182" t="s">
        <v>666</v>
      </c>
      <c r="B182" t="s">
        <v>667</v>
      </c>
      <c r="C182" t="s">
        <v>668</v>
      </c>
      <c r="D182">
        <v>37.827222220000003</v>
      </c>
      <c r="E182">
        <v>-122.4216667</v>
      </c>
      <c r="F182">
        <v>550895.19999999995</v>
      </c>
      <c r="G182">
        <v>4186802.8</v>
      </c>
      <c r="K182" t="s">
        <v>74</v>
      </c>
      <c r="N182" t="s">
        <v>46</v>
      </c>
      <c r="O182" t="s">
        <v>669</v>
      </c>
    </row>
    <row r="183" spans="1:15">
      <c r="A183" t="s">
        <v>670</v>
      </c>
      <c r="B183" t="s">
        <v>1184</v>
      </c>
      <c r="C183" t="s">
        <v>672</v>
      </c>
      <c r="D183">
        <v>37.876221999999999</v>
      </c>
      <c r="E183">
        <v>-121.383306</v>
      </c>
      <c r="F183">
        <v>642184.4</v>
      </c>
      <c r="G183">
        <v>4193313.5</v>
      </c>
      <c r="I183" t="s">
        <v>671</v>
      </c>
      <c r="J183" t="s">
        <v>673</v>
      </c>
      <c r="K183" t="s">
        <v>60</v>
      </c>
      <c r="N183" t="s">
        <v>46</v>
      </c>
      <c r="O183" t="s">
        <v>674</v>
      </c>
    </row>
    <row r="184" spans="1:15">
      <c r="A184" t="s">
        <v>675</v>
      </c>
      <c r="B184">
        <v>11455478</v>
      </c>
      <c r="C184" t="s">
        <v>676</v>
      </c>
      <c r="D184">
        <v>38.093367000000001</v>
      </c>
      <c r="E184">
        <v>-121.737267</v>
      </c>
      <c r="F184">
        <v>610748.9</v>
      </c>
      <c r="G184">
        <v>4216702.8</v>
      </c>
      <c r="J184" t="s">
        <v>677</v>
      </c>
      <c r="K184" t="s">
        <v>74</v>
      </c>
      <c r="L184" t="s">
        <v>46</v>
      </c>
      <c r="N184" t="s">
        <v>46</v>
      </c>
      <c r="O184" t="s">
        <v>678</v>
      </c>
    </row>
    <row r="185" spans="1:15">
      <c r="A185" t="s">
        <v>679</v>
      </c>
      <c r="B185">
        <v>11455315</v>
      </c>
      <c r="C185" t="s">
        <v>680</v>
      </c>
      <c r="D185">
        <v>38.243166600000002</v>
      </c>
      <c r="E185">
        <v>-121.6845667</v>
      </c>
      <c r="F185">
        <v>615115</v>
      </c>
      <c r="G185">
        <v>4233613</v>
      </c>
      <c r="J185" t="s">
        <v>681</v>
      </c>
      <c r="K185" t="s">
        <v>74</v>
      </c>
      <c r="L185" t="s">
        <v>46</v>
      </c>
      <c r="M185" t="s">
        <v>46</v>
      </c>
      <c r="N185" t="s">
        <v>46</v>
      </c>
      <c r="O185" t="s">
        <v>682</v>
      </c>
    </row>
    <row r="186" spans="1:15">
      <c r="A186" t="s">
        <v>683</v>
      </c>
      <c r="B186" t="s">
        <v>684</v>
      </c>
      <c r="C186" t="s">
        <v>685</v>
      </c>
      <c r="D186">
        <v>38.329166669999999</v>
      </c>
      <c r="E186">
        <v>-121.6938889</v>
      </c>
      <c r="F186">
        <v>614160.9</v>
      </c>
      <c r="G186">
        <v>4243144.8</v>
      </c>
      <c r="I186" t="s">
        <v>684</v>
      </c>
      <c r="J186" t="s">
        <v>686</v>
      </c>
      <c r="K186" t="s">
        <v>60</v>
      </c>
      <c r="L186" t="s">
        <v>46</v>
      </c>
      <c r="O186" t="s">
        <v>687</v>
      </c>
    </row>
    <row r="187" spans="1:15">
      <c r="A187" t="s">
        <v>688</v>
      </c>
      <c r="B187" t="s">
        <v>689</v>
      </c>
      <c r="C187" t="s">
        <v>690</v>
      </c>
      <c r="D187">
        <v>38.326111109999999</v>
      </c>
      <c r="E187">
        <v>-121.6938889</v>
      </c>
      <c r="F187">
        <v>614165.69999999995</v>
      </c>
      <c r="G187">
        <v>4242805.8</v>
      </c>
      <c r="I187" t="s">
        <v>689</v>
      </c>
      <c r="J187" t="s">
        <v>691</v>
      </c>
      <c r="K187" t="s">
        <v>60</v>
      </c>
      <c r="L187" t="s">
        <v>46</v>
      </c>
      <c r="O187" t="s">
        <v>692</v>
      </c>
    </row>
    <row r="188" spans="1:15">
      <c r="A188" t="s">
        <v>693</v>
      </c>
      <c r="B188">
        <v>11336680</v>
      </c>
      <c r="C188" t="s">
        <v>694</v>
      </c>
      <c r="D188">
        <v>38.2255556</v>
      </c>
      <c r="E188">
        <v>-121.4911111</v>
      </c>
      <c r="F188">
        <v>632073.19999999995</v>
      </c>
      <c r="G188">
        <v>4231917.5999999996</v>
      </c>
      <c r="J188" t="s">
        <v>695</v>
      </c>
      <c r="K188" t="s">
        <v>74</v>
      </c>
      <c r="L188" t="s">
        <v>46</v>
      </c>
      <c r="M188" t="s">
        <v>46</v>
      </c>
      <c r="N188" t="s">
        <v>46</v>
      </c>
      <c r="O188" t="s">
        <v>696</v>
      </c>
    </row>
    <row r="189" spans="1:15">
      <c r="A189" t="s">
        <v>697</v>
      </c>
      <c r="B189">
        <v>11336685</v>
      </c>
      <c r="C189" t="s">
        <v>698</v>
      </c>
      <c r="D189">
        <v>38.223332999999997</v>
      </c>
      <c r="E189">
        <v>-121.5072222</v>
      </c>
      <c r="F189">
        <v>630666.9</v>
      </c>
      <c r="G189">
        <v>4231648.0999999996</v>
      </c>
      <c r="J189" t="s">
        <v>21</v>
      </c>
      <c r="K189" t="s">
        <v>74</v>
      </c>
      <c r="M189" t="s">
        <v>46</v>
      </c>
      <c r="N189" t="s">
        <v>46</v>
      </c>
      <c r="O189" t="s">
        <v>699</v>
      </c>
    </row>
    <row r="190" spans="1:15">
      <c r="A190" t="s">
        <v>700</v>
      </c>
      <c r="B190" t="s">
        <v>1183</v>
      </c>
      <c r="C190" t="s">
        <v>702</v>
      </c>
      <c r="D190">
        <v>38.223332999999997</v>
      </c>
      <c r="E190">
        <v>-121.50666699999999</v>
      </c>
      <c r="F190">
        <v>630666.9</v>
      </c>
      <c r="G190">
        <v>4231648.0999999996</v>
      </c>
      <c r="J190" t="s">
        <v>703</v>
      </c>
      <c r="K190" t="s">
        <v>60</v>
      </c>
      <c r="M190" t="s">
        <v>46</v>
      </c>
      <c r="N190" t="s">
        <v>46</v>
      </c>
    </row>
    <row r="191" spans="1:15">
      <c r="A191" t="s">
        <v>704</v>
      </c>
      <c r="B191" t="s">
        <v>1182</v>
      </c>
      <c r="C191" t="s">
        <v>706</v>
      </c>
      <c r="D191">
        <v>38.191267000000003</v>
      </c>
      <c r="E191">
        <v>-121.63788099999999</v>
      </c>
      <c r="F191">
        <v>619281.80000000005</v>
      </c>
      <c r="G191">
        <v>4227913.5999999996</v>
      </c>
      <c r="I191" t="s">
        <v>705</v>
      </c>
      <c r="J191" t="s">
        <v>707</v>
      </c>
      <c r="K191" t="s">
        <v>60</v>
      </c>
      <c r="M191" t="s">
        <v>46</v>
      </c>
      <c r="O191" t="s">
        <v>708</v>
      </c>
    </row>
    <row r="192" spans="1:15">
      <c r="A192" t="s">
        <v>709</v>
      </c>
      <c r="B192" t="s">
        <v>710</v>
      </c>
      <c r="C192" t="s">
        <v>711</v>
      </c>
      <c r="D192">
        <v>38.067822219999996</v>
      </c>
      <c r="E192">
        <v>-121.6488389</v>
      </c>
      <c r="F192">
        <v>618521.69999999995</v>
      </c>
      <c r="G192">
        <v>4214201.8</v>
      </c>
      <c r="I192" t="s">
        <v>712</v>
      </c>
      <c r="J192" t="s">
        <v>713</v>
      </c>
      <c r="K192" t="s">
        <v>60</v>
      </c>
      <c r="M192" t="s">
        <v>46</v>
      </c>
      <c r="O192" t="s">
        <v>714</v>
      </c>
    </row>
    <row r="193" spans="1:15">
      <c r="A193" t="s">
        <v>715</v>
      </c>
      <c r="B193">
        <v>96</v>
      </c>
      <c r="C193" t="s">
        <v>716</v>
      </c>
      <c r="D193">
        <v>38.080829999999999</v>
      </c>
      <c r="E193">
        <v>-122.09972</v>
      </c>
      <c r="F193">
        <v>579121.89500000002</v>
      </c>
      <c r="G193">
        <v>4214883</v>
      </c>
      <c r="J193" t="s">
        <v>717</v>
      </c>
      <c r="K193" t="s">
        <v>137</v>
      </c>
    </row>
    <row r="194" spans="1:15">
      <c r="A194" t="s">
        <v>718</v>
      </c>
      <c r="B194" t="s">
        <v>1181</v>
      </c>
      <c r="C194" t="s">
        <v>720</v>
      </c>
      <c r="D194">
        <v>38.17548</v>
      </c>
      <c r="E194">
        <v>-121.656863</v>
      </c>
      <c r="F194">
        <v>617644.9</v>
      </c>
      <c r="G194">
        <v>4226137.5</v>
      </c>
      <c r="I194" t="s">
        <v>719</v>
      </c>
      <c r="J194" t="s">
        <v>721</v>
      </c>
      <c r="K194" t="s">
        <v>60</v>
      </c>
      <c r="M194" t="s">
        <v>46</v>
      </c>
      <c r="O194" t="s">
        <v>722</v>
      </c>
    </row>
    <row r="195" spans="1:15">
      <c r="A195" t="s">
        <v>723</v>
      </c>
      <c r="B195" t="s">
        <v>1180</v>
      </c>
      <c r="C195" t="s">
        <v>725</v>
      </c>
      <c r="D195">
        <v>38.23602683</v>
      </c>
      <c r="E195">
        <v>-121.666055</v>
      </c>
      <c r="F195">
        <v>616742.9</v>
      </c>
      <c r="G195">
        <v>4232844.4000000004</v>
      </c>
      <c r="I195" t="s">
        <v>724</v>
      </c>
      <c r="J195" t="s">
        <v>726</v>
      </c>
      <c r="K195" t="s">
        <v>60</v>
      </c>
      <c r="M195" t="s">
        <v>46</v>
      </c>
      <c r="O195" t="s">
        <v>708</v>
      </c>
    </row>
    <row r="196" spans="1:15">
      <c r="A196" t="s">
        <v>727</v>
      </c>
      <c r="B196">
        <v>405</v>
      </c>
      <c r="C196" t="s">
        <v>728</v>
      </c>
      <c r="D196">
        <v>38.097459999999998</v>
      </c>
      <c r="E196">
        <v>-121.66871999999999</v>
      </c>
      <c r="F196">
        <v>616731</v>
      </c>
      <c r="G196">
        <v>4217465</v>
      </c>
      <c r="J196" t="s">
        <v>729</v>
      </c>
      <c r="K196" t="s">
        <v>137</v>
      </c>
      <c r="O196" t="s">
        <v>730</v>
      </c>
    </row>
    <row r="197" spans="1:15">
      <c r="A197" t="s">
        <v>731</v>
      </c>
      <c r="B197">
        <v>404</v>
      </c>
      <c r="C197" t="s">
        <v>732</v>
      </c>
      <c r="D197">
        <v>38.074150000000003</v>
      </c>
      <c r="E197">
        <v>-121.76174</v>
      </c>
      <c r="F197">
        <v>608608.19999999995</v>
      </c>
      <c r="G197">
        <v>4214765.5999999996</v>
      </c>
      <c r="J197" t="s">
        <v>733</v>
      </c>
      <c r="K197" t="s">
        <v>137</v>
      </c>
      <c r="O197" t="s">
        <v>730</v>
      </c>
    </row>
    <row r="198" spans="1:15">
      <c r="A198" t="s">
        <v>734</v>
      </c>
      <c r="B198" t="s">
        <v>1179</v>
      </c>
      <c r="C198" t="s">
        <v>736</v>
      </c>
      <c r="D198">
        <v>38.034022999999998</v>
      </c>
      <c r="E198">
        <v>-121.62126600000001</v>
      </c>
      <c r="F198">
        <v>620996.1</v>
      </c>
      <c r="G198">
        <v>4210486.7</v>
      </c>
      <c r="I198" t="s">
        <v>735</v>
      </c>
      <c r="J198" t="s">
        <v>6</v>
      </c>
      <c r="K198" t="s">
        <v>60</v>
      </c>
      <c r="O198" t="s">
        <v>737</v>
      </c>
    </row>
    <row r="199" spans="1:15">
      <c r="A199" t="s">
        <v>738</v>
      </c>
      <c r="B199">
        <v>358</v>
      </c>
      <c r="C199" t="s">
        <v>739</v>
      </c>
      <c r="D199">
        <v>38.046419999999998</v>
      </c>
      <c r="E199">
        <v>-121.5981</v>
      </c>
      <c r="F199">
        <v>623008.4</v>
      </c>
      <c r="G199">
        <v>4211892.7</v>
      </c>
      <c r="J199" t="s">
        <v>740</v>
      </c>
      <c r="K199" t="s">
        <v>137</v>
      </c>
      <c r="O199" t="s">
        <v>730</v>
      </c>
    </row>
    <row r="200" spans="1:15">
      <c r="A200" t="s">
        <v>741</v>
      </c>
      <c r="B200">
        <v>406</v>
      </c>
      <c r="C200" t="s">
        <v>742</v>
      </c>
      <c r="D200">
        <v>38.072445199999997</v>
      </c>
      <c r="E200">
        <v>-121.9392323</v>
      </c>
      <c r="F200">
        <v>593045.1</v>
      </c>
      <c r="G200">
        <v>4214379.2</v>
      </c>
      <c r="J200" t="s">
        <v>743</v>
      </c>
      <c r="K200" t="s">
        <v>137</v>
      </c>
      <c r="O200" t="s">
        <v>730</v>
      </c>
    </row>
    <row r="201" spans="1:15">
      <c r="A201" t="s">
        <v>744</v>
      </c>
      <c r="B201">
        <v>403</v>
      </c>
      <c r="C201" t="s">
        <v>745</v>
      </c>
      <c r="D201">
        <v>38.083970999999998</v>
      </c>
      <c r="E201">
        <v>-121.995878</v>
      </c>
      <c r="F201">
        <v>588041.6</v>
      </c>
      <c r="G201">
        <v>4215616.3</v>
      </c>
      <c r="J201" t="s">
        <v>746</v>
      </c>
      <c r="K201" t="s">
        <v>137</v>
      </c>
      <c r="O201" t="s">
        <v>730</v>
      </c>
    </row>
    <row r="202" spans="1:15">
      <c r="A202" t="s">
        <v>747</v>
      </c>
      <c r="B202">
        <v>368</v>
      </c>
      <c r="C202" t="s">
        <v>748</v>
      </c>
      <c r="D202">
        <v>38.124250000000004</v>
      </c>
      <c r="E202">
        <v>-122.038117</v>
      </c>
      <c r="F202">
        <v>584309.02320000005</v>
      </c>
      <c r="G202">
        <v>4220037.8909999998</v>
      </c>
      <c r="J202" t="s">
        <v>749</v>
      </c>
      <c r="K202" t="s">
        <v>137</v>
      </c>
      <c r="O202" t="s">
        <v>730</v>
      </c>
    </row>
    <row r="203" spans="1:15">
      <c r="A203" t="s">
        <v>750</v>
      </c>
      <c r="B203" t="s">
        <v>751</v>
      </c>
      <c r="C203" t="s">
        <v>752</v>
      </c>
      <c r="D203">
        <v>37.792859800000002</v>
      </c>
      <c r="E203">
        <v>-121.42149499999999</v>
      </c>
      <c r="F203">
        <v>638981.80000000005</v>
      </c>
      <c r="G203">
        <v>4184006.2</v>
      </c>
      <c r="I203" t="s">
        <v>753</v>
      </c>
      <c r="J203" t="s">
        <v>754</v>
      </c>
      <c r="K203" t="s">
        <v>60</v>
      </c>
      <c r="M203" t="s">
        <v>46</v>
      </c>
      <c r="O203" t="s">
        <v>755</v>
      </c>
    </row>
    <row r="204" spans="1:15">
      <c r="A204" t="s">
        <v>756</v>
      </c>
      <c r="B204">
        <v>11425500</v>
      </c>
      <c r="C204" t="s">
        <v>757</v>
      </c>
      <c r="D204">
        <v>38.774444000000003</v>
      </c>
      <c r="E204">
        <v>-121.597222</v>
      </c>
      <c r="F204">
        <v>621783.19999999995</v>
      </c>
      <c r="G204">
        <v>4292647.4000000004</v>
      </c>
      <c r="J204" t="s">
        <v>758</v>
      </c>
      <c r="K204" t="s">
        <v>74</v>
      </c>
      <c r="L204" t="s">
        <v>46</v>
      </c>
      <c r="M204" t="s">
        <v>46</v>
      </c>
      <c r="O204" t="s">
        <v>759</v>
      </c>
    </row>
    <row r="205" spans="1:15">
      <c r="A205" t="s">
        <v>760</v>
      </c>
      <c r="B205" t="s">
        <v>1178</v>
      </c>
      <c r="C205" t="s">
        <v>757</v>
      </c>
      <c r="D205">
        <v>38.774444000000003</v>
      </c>
      <c r="E205">
        <v>-121.597222</v>
      </c>
      <c r="F205">
        <v>621783.19999999995</v>
      </c>
      <c r="G205">
        <v>4292647.4000000004</v>
      </c>
      <c r="J205" t="s">
        <v>758</v>
      </c>
      <c r="K205" t="s">
        <v>60</v>
      </c>
      <c r="L205" t="s">
        <v>46</v>
      </c>
      <c r="M205" t="s">
        <v>46</v>
      </c>
      <c r="O205" t="s">
        <v>762</v>
      </c>
    </row>
    <row r="206" spans="1:15">
      <c r="A206" t="s">
        <v>763</v>
      </c>
      <c r="B206" t="s">
        <v>764</v>
      </c>
      <c r="C206" t="s">
        <v>765</v>
      </c>
      <c r="D206">
        <v>38.225277779999999</v>
      </c>
      <c r="E206">
        <v>-121.49083330000001</v>
      </c>
      <c r="F206">
        <v>632098.1</v>
      </c>
      <c r="G206">
        <v>4231887.0999999996</v>
      </c>
      <c r="I206" t="s">
        <v>764</v>
      </c>
      <c r="J206" t="s">
        <v>695</v>
      </c>
      <c r="K206" t="s">
        <v>60</v>
      </c>
      <c r="L206" t="s">
        <v>46</v>
      </c>
    </row>
    <row r="207" spans="1:15">
      <c r="A207" t="s">
        <v>766</v>
      </c>
      <c r="B207" t="s">
        <v>767</v>
      </c>
      <c r="C207" t="s">
        <v>768</v>
      </c>
      <c r="D207">
        <v>38.29</v>
      </c>
      <c r="E207">
        <v>-121.6447222</v>
      </c>
      <c r="F207">
        <v>618522.30000000005</v>
      </c>
      <c r="G207">
        <v>4238860.5999999996</v>
      </c>
      <c r="I207" t="s">
        <v>767</v>
      </c>
      <c r="J207" t="s">
        <v>769</v>
      </c>
      <c r="K207" t="s">
        <v>60</v>
      </c>
      <c r="L207" t="s">
        <v>46</v>
      </c>
    </row>
    <row r="208" spans="1:15">
      <c r="A208" t="s">
        <v>770</v>
      </c>
      <c r="B208">
        <v>11455139</v>
      </c>
      <c r="C208" t="s">
        <v>771</v>
      </c>
      <c r="D208">
        <v>38.365138889999997</v>
      </c>
      <c r="E208">
        <v>-121.63774170000001</v>
      </c>
      <c r="F208">
        <v>619009.80000000005</v>
      </c>
      <c r="G208">
        <v>4247207.4000000004</v>
      </c>
      <c r="K208" t="s">
        <v>74</v>
      </c>
      <c r="M208" t="s">
        <v>46</v>
      </c>
      <c r="N208" t="s">
        <v>46</v>
      </c>
      <c r="O208" t="s">
        <v>772</v>
      </c>
    </row>
    <row r="209" spans="1:15">
      <c r="A209" t="s">
        <v>773</v>
      </c>
      <c r="B209">
        <v>11455095</v>
      </c>
      <c r="C209" t="s">
        <v>774</v>
      </c>
      <c r="D209">
        <v>38.476869440000002</v>
      </c>
      <c r="E209">
        <v>-121.5836417</v>
      </c>
      <c r="F209">
        <v>623525.5</v>
      </c>
      <c r="G209">
        <v>4259677.4000000004</v>
      </c>
      <c r="K209" t="s">
        <v>74</v>
      </c>
      <c r="M209" t="s">
        <v>46</v>
      </c>
      <c r="N209" t="s">
        <v>46</v>
      </c>
      <c r="O209" t="s">
        <v>775</v>
      </c>
    </row>
    <row r="210" spans="1:15">
      <c r="A210" t="s">
        <v>776</v>
      </c>
      <c r="B210">
        <v>11455136</v>
      </c>
      <c r="C210" t="s">
        <v>777</v>
      </c>
      <c r="D210">
        <v>38.404444439999999</v>
      </c>
      <c r="E210">
        <v>-121.6145556</v>
      </c>
      <c r="F210">
        <v>620970</v>
      </c>
      <c r="G210">
        <v>4251599.2</v>
      </c>
      <c r="K210" t="s">
        <v>74</v>
      </c>
      <c r="N210" t="s">
        <v>46</v>
      </c>
      <c r="O210" t="s">
        <v>775</v>
      </c>
    </row>
    <row r="211" spans="1:15">
      <c r="A211" t="s">
        <v>778</v>
      </c>
      <c r="B211">
        <v>11455268</v>
      </c>
      <c r="C211" t="s">
        <v>779</v>
      </c>
      <c r="D211">
        <v>38.294166670000003</v>
      </c>
      <c r="E211">
        <v>-121.7597222</v>
      </c>
      <c r="F211">
        <v>608463.80000000005</v>
      </c>
      <c r="G211">
        <v>4239164.3</v>
      </c>
      <c r="K211" t="s">
        <v>74</v>
      </c>
      <c r="M211" t="s">
        <v>46</v>
      </c>
      <c r="N211" t="s">
        <v>46</v>
      </c>
    </row>
    <row r="212" spans="1:15">
      <c r="A212" t="s">
        <v>780</v>
      </c>
      <c r="B212">
        <v>11455280</v>
      </c>
      <c r="C212" t="s">
        <v>781</v>
      </c>
      <c r="D212">
        <v>38.275555560000001</v>
      </c>
      <c r="E212">
        <v>-121.7091667</v>
      </c>
      <c r="F212">
        <v>612908.6</v>
      </c>
      <c r="G212">
        <v>4237177.0999999996</v>
      </c>
      <c r="J212" t="s">
        <v>782</v>
      </c>
      <c r="K212" t="s">
        <v>74</v>
      </c>
      <c r="M212" t="s">
        <v>46</v>
      </c>
      <c r="N212" t="s">
        <v>46</v>
      </c>
    </row>
    <row r="213" spans="1:15">
      <c r="A213" t="s">
        <v>783</v>
      </c>
      <c r="B213">
        <v>11455385</v>
      </c>
      <c r="C213" t="s">
        <v>784</v>
      </c>
      <c r="D213">
        <v>38.193955559999999</v>
      </c>
      <c r="E213">
        <v>-121.65800280000001</v>
      </c>
      <c r="F213">
        <v>617515.30000000005</v>
      </c>
      <c r="G213">
        <v>4228186.2</v>
      </c>
      <c r="J213" t="s">
        <v>785</v>
      </c>
      <c r="K213" t="s">
        <v>74</v>
      </c>
      <c r="M213" t="s">
        <v>46</v>
      </c>
      <c r="N213" t="s">
        <v>46</v>
      </c>
      <c r="O213" t="s">
        <v>786</v>
      </c>
    </row>
    <row r="214" spans="1:15">
      <c r="A214" t="s">
        <v>787</v>
      </c>
      <c r="B214">
        <v>11455508</v>
      </c>
      <c r="C214" t="s">
        <v>788</v>
      </c>
      <c r="D214">
        <v>38.049530560000001</v>
      </c>
      <c r="E214">
        <v>-121.88755</v>
      </c>
      <c r="F214">
        <v>597605.9</v>
      </c>
      <c r="G214">
        <v>4211894.5999999996</v>
      </c>
      <c r="K214" t="s">
        <v>74</v>
      </c>
      <c r="N214" t="s">
        <v>46</v>
      </c>
    </row>
    <row r="215" spans="1:15">
      <c r="A215" t="s">
        <v>789</v>
      </c>
      <c r="B215">
        <v>11455278</v>
      </c>
      <c r="C215" t="s">
        <v>790</v>
      </c>
      <c r="D215">
        <v>38.294150000000002</v>
      </c>
      <c r="E215">
        <v>-121.7257389</v>
      </c>
      <c r="F215">
        <v>611430.5</v>
      </c>
      <c r="G215">
        <v>4239220.3</v>
      </c>
      <c r="J215" t="s">
        <v>791</v>
      </c>
      <c r="K215" t="s">
        <v>74</v>
      </c>
      <c r="M215" t="s">
        <v>46</v>
      </c>
      <c r="N215" t="s">
        <v>46</v>
      </c>
    </row>
    <row r="216" spans="1:15">
      <c r="A216" t="s">
        <v>792</v>
      </c>
      <c r="B216" t="s">
        <v>793</v>
      </c>
      <c r="C216" t="s">
        <v>794</v>
      </c>
      <c r="D216">
        <v>38.108530559999998</v>
      </c>
      <c r="E216">
        <v>-122.0559806</v>
      </c>
      <c r="F216">
        <v>582761</v>
      </c>
      <c r="G216">
        <v>4218277.5999999996</v>
      </c>
      <c r="K216" t="s">
        <v>74</v>
      </c>
      <c r="N216" t="s">
        <v>46</v>
      </c>
    </row>
    <row r="217" spans="1:15">
      <c r="A217" t="s">
        <v>798</v>
      </c>
      <c r="B217">
        <v>738</v>
      </c>
      <c r="C217" t="s">
        <v>799</v>
      </c>
      <c r="D217">
        <v>38.141300000000001</v>
      </c>
      <c r="E217">
        <v>-122.06019999999999</v>
      </c>
      <c r="F217">
        <v>582354</v>
      </c>
      <c r="G217">
        <v>4221910</v>
      </c>
      <c r="K217" t="s">
        <v>137</v>
      </c>
      <c r="N217" t="s">
        <v>46</v>
      </c>
    </row>
    <row r="218" spans="1:15">
      <c r="A218" t="s">
        <v>800</v>
      </c>
      <c r="B218">
        <v>11453000</v>
      </c>
      <c r="C218" t="s">
        <v>801</v>
      </c>
      <c r="D218">
        <v>38.67777778</v>
      </c>
      <c r="E218">
        <v>-121.6430556</v>
      </c>
      <c r="F218">
        <v>618033.69999999995</v>
      </c>
      <c r="G218">
        <v>4281893.8</v>
      </c>
      <c r="J218" t="s">
        <v>802</v>
      </c>
      <c r="K218" t="s">
        <v>74</v>
      </c>
      <c r="M218" t="s">
        <v>46</v>
      </c>
      <c r="N218" t="s">
        <v>46</v>
      </c>
    </row>
    <row r="219" spans="1:15">
      <c r="A219" t="s">
        <v>803</v>
      </c>
      <c r="B219">
        <v>11313240</v>
      </c>
      <c r="C219" t="s">
        <v>804</v>
      </c>
      <c r="D219">
        <v>37.82</v>
      </c>
      <c r="E219">
        <v>-121.5447222</v>
      </c>
      <c r="F219">
        <v>628084.6</v>
      </c>
      <c r="G219">
        <v>4186841.5</v>
      </c>
      <c r="K219" t="s">
        <v>74</v>
      </c>
      <c r="M219" t="s">
        <v>46</v>
      </c>
      <c r="N219" t="s">
        <v>46</v>
      </c>
    </row>
    <row r="220" spans="1:15">
      <c r="A220" t="s">
        <v>805</v>
      </c>
      <c r="B220">
        <v>11455142</v>
      </c>
      <c r="C220" t="s">
        <v>806</v>
      </c>
      <c r="D220">
        <v>38.341666670000002</v>
      </c>
      <c r="E220">
        <v>-121.64388889999999</v>
      </c>
      <c r="F220">
        <v>618511</v>
      </c>
      <c r="G220">
        <v>4244595</v>
      </c>
      <c r="K220" t="s">
        <v>74</v>
      </c>
      <c r="M220" t="s">
        <v>46</v>
      </c>
      <c r="N220" t="s">
        <v>46</v>
      </c>
    </row>
    <row r="221" spans="1:15">
      <c r="A221" t="s">
        <v>807</v>
      </c>
      <c r="B221">
        <v>11185185</v>
      </c>
      <c r="C221" t="s">
        <v>808</v>
      </c>
      <c r="D221">
        <v>38.042777780000002</v>
      </c>
      <c r="E221">
        <v>-121.91916670000001</v>
      </c>
      <c r="F221">
        <v>594844.5</v>
      </c>
      <c r="G221">
        <v>4211136.4000000004</v>
      </c>
      <c r="K221" t="s">
        <v>74</v>
      </c>
    </row>
    <row r="222" spans="1:15">
      <c r="A222" t="s">
        <v>809</v>
      </c>
      <c r="B222" t="s">
        <v>810</v>
      </c>
      <c r="C222" t="s">
        <v>811</v>
      </c>
      <c r="D222">
        <v>38.194894439999999</v>
      </c>
      <c r="E222">
        <v>-122.03281389999999</v>
      </c>
      <c r="F222">
        <v>584692.1</v>
      </c>
      <c r="G222">
        <v>4227881.3</v>
      </c>
      <c r="K222" t="s">
        <v>74</v>
      </c>
      <c r="M222" t="s">
        <v>46</v>
      </c>
      <c r="N222" t="s">
        <v>46</v>
      </c>
    </row>
    <row r="223" spans="1:15">
      <c r="A223" t="s">
        <v>812</v>
      </c>
      <c r="B223" t="s">
        <v>813</v>
      </c>
      <c r="C223" t="s">
        <v>814</v>
      </c>
      <c r="D223">
        <v>38.500149999999998</v>
      </c>
      <c r="E223">
        <v>-121.588925</v>
      </c>
      <c r="F223">
        <v>623045.30000000005</v>
      </c>
      <c r="G223">
        <v>4262253.4000000004</v>
      </c>
      <c r="K223" t="s">
        <v>74</v>
      </c>
      <c r="M223" t="s">
        <v>46</v>
      </c>
      <c r="N223" t="s">
        <v>46</v>
      </c>
      <c r="O223" t="s">
        <v>815</v>
      </c>
    </row>
    <row r="224" spans="1:15">
      <c r="A224" t="s">
        <v>816</v>
      </c>
      <c r="B224" t="s">
        <v>817</v>
      </c>
      <c r="C224" t="s">
        <v>818</v>
      </c>
      <c r="D224">
        <v>38.235561109999999</v>
      </c>
      <c r="E224">
        <v>-121.6660694</v>
      </c>
      <c r="F224">
        <v>616742.40000000002</v>
      </c>
      <c r="G224">
        <v>4232792.7</v>
      </c>
      <c r="K224" t="s">
        <v>74</v>
      </c>
      <c r="M224" t="s">
        <v>46</v>
      </c>
      <c r="N224" t="s">
        <v>46</v>
      </c>
    </row>
    <row r="225" spans="1:15">
      <c r="A225" t="s">
        <v>819</v>
      </c>
      <c r="B225" t="s">
        <v>820</v>
      </c>
      <c r="C225" t="s">
        <v>821</v>
      </c>
      <c r="D225">
        <v>38.148080559999997</v>
      </c>
      <c r="E225">
        <v>-122.05764720000001</v>
      </c>
      <c r="F225">
        <v>582570.30000000005</v>
      </c>
      <c r="G225">
        <v>4222664.5</v>
      </c>
      <c r="K225" t="s">
        <v>74</v>
      </c>
      <c r="M225" t="s">
        <v>46</v>
      </c>
      <c r="N225" t="s">
        <v>46</v>
      </c>
    </row>
    <row r="226" spans="1:15">
      <c r="A226" t="s">
        <v>822</v>
      </c>
      <c r="B226">
        <v>11455146</v>
      </c>
      <c r="C226" t="s">
        <v>823</v>
      </c>
      <c r="D226">
        <v>38.328850000000003</v>
      </c>
      <c r="E226">
        <v>-121.66753060000001</v>
      </c>
      <c r="F226">
        <v>616465.4</v>
      </c>
      <c r="G226">
        <v>4243142.5999999996</v>
      </c>
      <c r="K226" t="s">
        <v>74</v>
      </c>
      <c r="L226" t="s">
        <v>46</v>
      </c>
      <c r="M226" t="s">
        <v>46</v>
      </c>
      <c r="N226" t="s">
        <v>46</v>
      </c>
      <c r="O226" t="s">
        <v>824</v>
      </c>
    </row>
    <row r="227" spans="1:15">
      <c r="A227" t="s">
        <v>825</v>
      </c>
      <c r="B227" t="s">
        <v>826</v>
      </c>
      <c r="C227" t="s">
        <v>827</v>
      </c>
      <c r="D227">
        <v>37.44</v>
      </c>
      <c r="E227">
        <v>-121.998</v>
      </c>
      <c r="F227">
        <v>588638.9</v>
      </c>
      <c r="G227">
        <v>4144156</v>
      </c>
      <c r="K227" t="s">
        <v>828</v>
      </c>
      <c r="M227" t="s">
        <v>46</v>
      </c>
    </row>
    <row r="228" spans="1:15">
      <c r="A228" t="s">
        <v>829</v>
      </c>
      <c r="B228" t="s">
        <v>830</v>
      </c>
      <c r="C228" t="s">
        <v>831</v>
      </c>
      <c r="D228">
        <v>37.463999999999999</v>
      </c>
      <c r="E228">
        <v>-122.024</v>
      </c>
      <c r="F228">
        <v>586311.19999999995</v>
      </c>
      <c r="G228">
        <v>4146794.6</v>
      </c>
      <c r="K228" t="s">
        <v>828</v>
      </c>
      <c r="M228" t="s">
        <v>46</v>
      </c>
    </row>
    <row r="229" spans="1:15">
      <c r="A229" t="s">
        <v>832</v>
      </c>
      <c r="B229" t="s">
        <v>833</v>
      </c>
      <c r="C229" t="s">
        <v>834</v>
      </c>
      <c r="D229">
        <v>37.503999999999998</v>
      </c>
      <c r="E229">
        <v>-122.119</v>
      </c>
      <c r="F229">
        <v>577868.30000000005</v>
      </c>
      <c r="G229">
        <v>4151149.6</v>
      </c>
      <c r="K229" t="s">
        <v>828</v>
      </c>
      <c r="N229" t="s">
        <v>46</v>
      </c>
    </row>
    <row r="230" spans="1:15">
      <c r="A230" t="s">
        <v>835</v>
      </c>
      <c r="B230" t="s">
        <v>836</v>
      </c>
      <c r="C230" t="s">
        <v>837</v>
      </c>
      <c r="D230">
        <v>37.435000000000002</v>
      </c>
      <c r="E230">
        <v>-122.026</v>
      </c>
      <c r="F230">
        <v>586167.6</v>
      </c>
      <c r="G230">
        <v>4143575.3</v>
      </c>
      <c r="K230" t="s">
        <v>828</v>
      </c>
      <c r="M230" t="s">
        <v>46</v>
      </c>
    </row>
    <row r="231" spans="1:15">
      <c r="A231" t="s">
        <v>838</v>
      </c>
      <c r="B231" t="s">
        <v>839</v>
      </c>
      <c r="C231" t="s">
        <v>840</v>
      </c>
      <c r="D231">
        <v>37.484999999999999</v>
      </c>
      <c r="E231">
        <v>-122.033</v>
      </c>
      <c r="F231">
        <v>585491.4</v>
      </c>
      <c r="G231">
        <v>4149116.2</v>
      </c>
      <c r="K231" t="s">
        <v>828</v>
      </c>
      <c r="M231" t="s">
        <v>46</v>
      </c>
    </row>
    <row r="232" spans="1:15">
      <c r="A232" t="s">
        <v>841</v>
      </c>
      <c r="B232" t="s">
        <v>842</v>
      </c>
      <c r="C232" t="s">
        <v>843</v>
      </c>
      <c r="D232">
        <v>37.512999999999998</v>
      </c>
      <c r="E232">
        <v>-122.08199999999999</v>
      </c>
      <c r="F232">
        <v>581128.9</v>
      </c>
      <c r="G232">
        <v>4152179.4</v>
      </c>
      <c r="K232" t="s">
        <v>828</v>
      </c>
      <c r="M232" t="s">
        <v>46</v>
      </c>
    </row>
    <row r="233" spans="1:15">
      <c r="A233" t="s">
        <v>844</v>
      </c>
      <c r="B233" t="s">
        <v>845</v>
      </c>
      <c r="C233" t="s">
        <v>846</v>
      </c>
      <c r="D233">
        <v>37.423999999999999</v>
      </c>
      <c r="E233">
        <v>-121.98</v>
      </c>
      <c r="F233">
        <v>590250.4</v>
      </c>
      <c r="G233">
        <v>4142398</v>
      </c>
      <c r="K233" t="s">
        <v>828</v>
      </c>
      <c r="M233" t="s">
        <v>46</v>
      </c>
    </row>
    <row r="234" spans="1:15">
      <c r="A234" t="s">
        <v>847</v>
      </c>
      <c r="B234" t="s">
        <v>848</v>
      </c>
      <c r="C234" t="s">
        <v>849</v>
      </c>
      <c r="D234">
        <v>37.463999999999999</v>
      </c>
      <c r="E234">
        <v>-122.024</v>
      </c>
      <c r="F234">
        <v>586311.19999999995</v>
      </c>
      <c r="G234">
        <v>4146794.6</v>
      </c>
      <c r="K234" t="s">
        <v>828</v>
      </c>
      <c r="N234" t="s">
        <v>46</v>
      </c>
    </row>
    <row r="235" spans="1:15">
      <c r="A235" t="s">
        <v>993</v>
      </c>
      <c r="B235">
        <v>11426000</v>
      </c>
      <c r="C235" t="s">
        <v>994</v>
      </c>
      <c r="D235">
        <v>38.440277000000002</v>
      </c>
      <c r="E235">
        <v>-121.554166</v>
      </c>
      <c r="F235">
        <v>626181</v>
      </c>
      <c r="G235">
        <v>4255656</v>
      </c>
      <c r="J235" t="s">
        <v>995</v>
      </c>
      <c r="K235" t="s">
        <v>74</v>
      </c>
      <c r="N235" t="s">
        <v>46</v>
      </c>
      <c r="O235" t="s">
        <v>996</v>
      </c>
    </row>
    <row r="236" spans="1:15">
      <c r="A236" t="s">
        <v>850</v>
      </c>
      <c r="B236" t="s">
        <v>851</v>
      </c>
      <c r="C236" t="s">
        <v>852</v>
      </c>
      <c r="D236">
        <v>37.802999999999997</v>
      </c>
      <c r="E236">
        <v>-122.39700000000001</v>
      </c>
      <c r="F236">
        <v>553143.4</v>
      </c>
      <c r="G236">
        <v>4184169.8</v>
      </c>
      <c r="K236" t="s">
        <v>74</v>
      </c>
      <c r="N236" t="s">
        <v>46</v>
      </c>
    </row>
    <row r="237" spans="1:15">
      <c r="A237" t="s">
        <v>853</v>
      </c>
      <c r="B237">
        <v>9415102</v>
      </c>
      <c r="C237" t="s">
        <v>854</v>
      </c>
      <c r="D237">
        <v>38.034999999999997</v>
      </c>
      <c r="E237">
        <v>-122.125</v>
      </c>
      <c r="F237">
        <v>576774.9</v>
      </c>
      <c r="G237">
        <v>4210025.7</v>
      </c>
      <c r="K237" t="s">
        <v>313</v>
      </c>
      <c r="L237" t="s">
        <v>46</v>
      </c>
      <c r="N237" t="s">
        <v>46</v>
      </c>
    </row>
    <row r="238" spans="1:15">
      <c r="A238" t="s">
        <v>855</v>
      </c>
      <c r="B238">
        <v>11169750</v>
      </c>
      <c r="C238" t="s">
        <v>856</v>
      </c>
      <c r="D238">
        <v>37.44</v>
      </c>
      <c r="E238">
        <v>-121.998</v>
      </c>
      <c r="F238">
        <v>588609.4</v>
      </c>
      <c r="G238">
        <v>4144155.7</v>
      </c>
      <c r="K238" t="s">
        <v>74</v>
      </c>
      <c r="N238" t="s">
        <v>46</v>
      </c>
    </row>
    <row r="239" spans="1:15">
      <c r="A239" t="s">
        <v>857</v>
      </c>
      <c r="B239" t="s">
        <v>858</v>
      </c>
      <c r="C239" t="s">
        <v>859</v>
      </c>
      <c r="D239">
        <v>37.503999999999998</v>
      </c>
      <c r="E239">
        <v>-122.119</v>
      </c>
      <c r="F239">
        <v>577828.80000000005</v>
      </c>
      <c r="G239">
        <v>4151167.7</v>
      </c>
      <c r="K239" t="s">
        <v>74</v>
      </c>
      <c r="N239" t="s">
        <v>46</v>
      </c>
    </row>
    <row r="240" spans="1:15">
      <c r="A240" t="s">
        <v>860</v>
      </c>
      <c r="B240">
        <v>11460090</v>
      </c>
      <c r="C240" t="s">
        <v>861</v>
      </c>
      <c r="D240">
        <v>37.942999999999998</v>
      </c>
      <c r="E240">
        <v>-122.515</v>
      </c>
      <c r="F240">
        <v>542639</v>
      </c>
      <c r="G240">
        <v>4199638.8</v>
      </c>
      <c r="K240" t="s">
        <v>74</v>
      </c>
      <c r="N240" t="s">
        <v>46</v>
      </c>
    </row>
    <row r="241" spans="1:15">
      <c r="A241" t="s">
        <v>862</v>
      </c>
      <c r="B241" t="s">
        <v>863</v>
      </c>
      <c r="C241" t="s">
        <v>864</v>
      </c>
      <c r="D241">
        <v>37.793840799999998</v>
      </c>
      <c r="E241">
        <v>-121.5173813</v>
      </c>
      <c r="F241">
        <v>630537</v>
      </c>
      <c r="G241">
        <v>4183977</v>
      </c>
      <c r="I241" t="s">
        <v>865</v>
      </c>
      <c r="J241" t="s">
        <v>866</v>
      </c>
      <c r="K241" t="s">
        <v>60</v>
      </c>
      <c r="M241" t="s">
        <v>46</v>
      </c>
      <c r="O241" t="s">
        <v>867</v>
      </c>
    </row>
    <row r="242" spans="1:15">
      <c r="A242" t="s">
        <v>868</v>
      </c>
      <c r="B242" t="s">
        <v>869</v>
      </c>
      <c r="C242" t="s">
        <v>870</v>
      </c>
      <c r="D242">
        <v>37.801972220000003</v>
      </c>
      <c r="E242">
        <v>-121.4123056</v>
      </c>
      <c r="F242">
        <v>639774</v>
      </c>
      <c r="G242">
        <v>4185031</v>
      </c>
      <c r="I242" t="s">
        <v>869</v>
      </c>
      <c r="J242" t="s">
        <v>871</v>
      </c>
      <c r="K242" t="s">
        <v>60</v>
      </c>
      <c r="N242" t="s">
        <v>46</v>
      </c>
      <c r="O242" t="s">
        <v>872</v>
      </c>
    </row>
    <row r="243" spans="1:15">
      <c r="A243" t="s">
        <v>873</v>
      </c>
      <c r="B243" t="s">
        <v>869</v>
      </c>
      <c r="C243" t="s">
        <v>874</v>
      </c>
      <c r="D243">
        <v>37.802059800000002</v>
      </c>
      <c r="E243">
        <v>-121.4122564</v>
      </c>
      <c r="F243">
        <v>639778</v>
      </c>
      <c r="G243">
        <v>4185041</v>
      </c>
      <c r="I243" t="s">
        <v>875</v>
      </c>
      <c r="J243" t="s">
        <v>876</v>
      </c>
      <c r="K243" t="s">
        <v>60</v>
      </c>
      <c r="M243" t="s">
        <v>46</v>
      </c>
      <c r="N243" t="s">
        <v>46</v>
      </c>
      <c r="O243" t="s">
        <v>877</v>
      </c>
    </row>
    <row r="244" spans="1:15">
      <c r="A244" t="s">
        <v>882</v>
      </c>
      <c r="B244">
        <v>11454000</v>
      </c>
      <c r="C244" t="s">
        <v>883</v>
      </c>
      <c r="D244">
        <v>38.515186</v>
      </c>
      <c r="E244">
        <v>-122.081917</v>
      </c>
      <c r="F244">
        <v>580133.22560000001</v>
      </c>
      <c r="G244">
        <v>4263389</v>
      </c>
      <c r="K244" t="s">
        <v>74</v>
      </c>
    </row>
    <row r="245" spans="1:15">
      <c r="A245" t="s">
        <v>884</v>
      </c>
      <c r="B245" t="s">
        <v>885</v>
      </c>
      <c r="C245" t="s">
        <v>886</v>
      </c>
      <c r="D245">
        <v>37.980266110000002</v>
      </c>
      <c r="E245">
        <v>-121.3857175</v>
      </c>
      <c r="F245">
        <v>641772</v>
      </c>
      <c r="G245">
        <v>4204855</v>
      </c>
      <c r="I245" t="s">
        <v>887</v>
      </c>
      <c r="J245" t="s">
        <v>888</v>
      </c>
      <c r="K245" t="s">
        <v>60</v>
      </c>
      <c r="M245" t="s">
        <v>46</v>
      </c>
      <c r="O245" t="s">
        <v>889</v>
      </c>
    </row>
    <row r="246" spans="1:15">
      <c r="A246" t="s">
        <v>890</v>
      </c>
      <c r="B246" t="s">
        <v>891</v>
      </c>
      <c r="C246" t="s">
        <v>892</v>
      </c>
      <c r="D246">
        <v>37.750027780000003</v>
      </c>
      <c r="E246">
        <v>-121.3028889</v>
      </c>
      <c r="F246">
        <v>649512</v>
      </c>
      <c r="G246">
        <v>4179437</v>
      </c>
      <c r="I246" t="s">
        <v>891</v>
      </c>
      <c r="K246" t="s">
        <v>60</v>
      </c>
      <c r="N246" t="s">
        <v>46</v>
      </c>
    </row>
    <row r="247" spans="1:15">
      <c r="A247" t="s">
        <v>893</v>
      </c>
      <c r="B247">
        <v>119</v>
      </c>
      <c r="C247" t="s">
        <v>894</v>
      </c>
      <c r="D247">
        <v>38.180238320000001</v>
      </c>
      <c r="E247">
        <v>-121.90670110000001</v>
      </c>
      <c r="F247">
        <v>595754.69999999995</v>
      </c>
      <c r="G247">
        <v>4226377.9000000004</v>
      </c>
      <c r="H247" t="s">
        <v>895</v>
      </c>
      <c r="J247" t="s">
        <v>895</v>
      </c>
      <c r="K247" t="s">
        <v>137</v>
      </c>
      <c r="N247" t="s">
        <v>46</v>
      </c>
    </row>
    <row r="248" spans="1:15">
      <c r="A248" t="s">
        <v>896</v>
      </c>
      <c r="B248">
        <v>33</v>
      </c>
      <c r="C248" t="s">
        <v>897</v>
      </c>
      <c r="D248">
        <v>38.152700000000003</v>
      </c>
      <c r="E248">
        <v>-122.0908</v>
      </c>
      <c r="F248">
        <v>579678</v>
      </c>
      <c r="G248">
        <v>4223160</v>
      </c>
      <c r="H248" t="s">
        <v>898</v>
      </c>
      <c r="J248" t="s">
        <v>899</v>
      </c>
      <c r="K248" t="s">
        <v>137</v>
      </c>
      <c r="L248" t="s">
        <v>46</v>
      </c>
      <c r="N248" t="s">
        <v>46</v>
      </c>
    </row>
    <row r="249" spans="1:15">
      <c r="A249" t="s">
        <v>900</v>
      </c>
      <c r="B249">
        <v>37</v>
      </c>
      <c r="C249" t="s">
        <v>901</v>
      </c>
      <c r="D249">
        <v>38.123800000000003</v>
      </c>
      <c r="E249">
        <v>-122.0812</v>
      </c>
      <c r="F249">
        <v>580533.21400000004</v>
      </c>
      <c r="G249">
        <v>4219949.6940000001</v>
      </c>
      <c r="H249" t="s">
        <v>902</v>
      </c>
      <c r="J249" t="s">
        <v>903</v>
      </c>
      <c r="K249" t="s">
        <v>137</v>
      </c>
      <c r="N249" t="s">
        <v>46</v>
      </c>
    </row>
    <row r="250" spans="1:15">
      <c r="A250" t="s">
        <v>904</v>
      </c>
      <c r="B250">
        <v>54</v>
      </c>
      <c r="C250" t="s">
        <v>905</v>
      </c>
      <c r="D250">
        <v>38.155999999999999</v>
      </c>
      <c r="E250">
        <v>-122.0527</v>
      </c>
      <c r="F250">
        <v>582994.8199</v>
      </c>
      <c r="G250">
        <v>4223547.67</v>
      </c>
      <c r="H250" t="s">
        <v>906</v>
      </c>
      <c r="J250" t="s">
        <v>907</v>
      </c>
      <c r="K250" t="s">
        <v>137</v>
      </c>
      <c r="N250" t="s">
        <v>46</v>
      </c>
    </row>
    <row r="251" spans="1:15">
      <c r="A251" t="s">
        <v>908</v>
      </c>
      <c r="B251">
        <v>71</v>
      </c>
      <c r="C251" t="s">
        <v>909</v>
      </c>
      <c r="D251">
        <v>38.093400000000003</v>
      </c>
      <c r="E251">
        <v>-121.88720000000001</v>
      </c>
      <c r="F251">
        <v>597578.30319999997</v>
      </c>
      <c r="G251">
        <v>4216762.676</v>
      </c>
      <c r="H251" t="s">
        <v>910</v>
      </c>
      <c r="J251" t="s">
        <v>911</v>
      </c>
      <c r="K251" t="s">
        <v>137</v>
      </c>
      <c r="N251" t="s">
        <v>46</v>
      </c>
    </row>
    <row r="252" spans="1:15">
      <c r="A252" t="s">
        <v>912</v>
      </c>
      <c r="B252">
        <v>368</v>
      </c>
      <c r="C252" t="s">
        <v>913</v>
      </c>
      <c r="D252">
        <v>38.123140800000002</v>
      </c>
      <c r="E252">
        <v>-122.0075808</v>
      </c>
      <c r="F252">
        <v>586986.9</v>
      </c>
      <c r="G252">
        <v>4219943</v>
      </c>
      <c r="J252" t="s">
        <v>914</v>
      </c>
      <c r="K252" t="s">
        <v>137</v>
      </c>
      <c r="N252" t="s">
        <v>46</v>
      </c>
    </row>
    <row r="253" spans="1:15">
      <c r="A253" t="s">
        <v>915</v>
      </c>
      <c r="B253">
        <v>11180700</v>
      </c>
      <c r="C253" t="s">
        <v>916</v>
      </c>
      <c r="D253">
        <v>37.585833000000001</v>
      </c>
      <c r="E253">
        <v>-122.047</v>
      </c>
      <c r="F253">
        <v>584140.23</v>
      </c>
      <c r="G253">
        <v>4160290.79</v>
      </c>
      <c r="K253" t="s">
        <v>74</v>
      </c>
      <c r="M253" t="s">
        <v>46</v>
      </c>
    </row>
    <row r="254" spans="1:15">
      <c r="A254" t="s">
        <v>917</v>
      </c>
      <c r="B254">
        <v>28</v>
      </c>
      <c r="C254" t="s">
        <v>918</v>
      </c>
      <c r="D254">
        <v>38.176670000000001</v>
      </c>
      <c r="E254">
        <v>-122.08611000000001</v>
      </c>
      <c r="F254">
        <v>580045</v>
      </c>
      <c r="G254">
        <v>4225811</v>
      </c>
      <c r="H254" t="s">
        <v>919</v>
      </c>
      <c r="K254" t="s">
        <v>137</v>
      </c>
      <c r="N254" t="s">
        <v>46</v>
      </c>
      <c r="O254" t="s">
        <v>1177</v>
      </c>
    </row>
    <row r="255" spans="1:15">
      <c r="A255" t="s">
        <v>920</v>
      </c>
      <c r="B255">
        <v>4</v>
      </c>
      <c r="C255" t="s">
        <v>921</v>
      </c>
      <c r="D255">
        <v>38.226390000000002</v>
      </c>
      <c r="E255">
        <v>-122.02110999999999</v>
      </c>
      <c r="F255">
        <v>585680</v>
      </c>
      <c r="G255">
        <v>4231386</v>
      </c>
      <c r="H255" t="s">
        <v>922</v>
      </c>
      <c r="K255" t="s">
        <v>137</v>
      </c>
      <c r="O255" t="s">
        <v>46</v>
      </c>
    </row>
    <row r="256" spans="1:15">
      <c r="A256" t="s">
        <v>923</v>
      </c>
      <c r="B256" t="s">
        <v>924</v>
      </c>
      <c r="C256" t="s">
        <v>925</v>
      </c>
      <c r="D256">
        <v>38.568610999999997</v>
      </c>
      <c r="E256">
        <v>-121.423889</v>
      </c>
      <c r="F256">
        <v>637297.28359999997</v>
      </c>
      <c r="G256">
        <v>4270084</v>
      </c>
      <c r="J256" t="s">
        <v>926</v>
      </c>
      <c r="K256" t="s">
        <v>112</v>
      </c>
    </row>
    <row r="257" spans="1:15">
      <c r="A257" t="s">
        <v>927</v>
      </c>
      <c r="B257" t="s">
        <v>928</v>
      </c>
      <c r="C257" t="s">
        <v>929</v>
      </c>
      <c r="D257">
        <v>38.3361667</v>
      </c>
      <c r="E257">
        <v>-121.67292500000001</v>
      </c>
      <c r="F257">
        <v>617982</v>
      </c>
      <c r="G257">
        <v>4243947</v>
      </c>
      <c r="K257" t="s">
        <v>74</v>
      </c>
      <c r="L257" t="s">
        <v>46</v>
      </c>
    </row>
    <row r="258" spans="1:15">
      <c r="A258" t="s">
        <v>930</v>
      </c>
      <c r="B258" t="s">
        <v>931</v>
      </c>
      <c r="C258" t="s">
        <v>932</v>
      </c>
      <c r="D258">
        <v>38.239890000000003</v>
      </c>
      <c r="E258">
        <v>-121.68199</v>
      </c>
      <c r="F258">
        <v>615325</v>
      </c>
      <c r="G258">
        <v>4233252</v>
      </c>
      <c r="K258" t="s">
        <v>74</v>
      </c>
      <c r="L258" t="s">
        <v>46</v>
      </c>
    </row>
    <row r="259" spans="1:15">
      <c r="A259" t="s">
        <v>933</v>
      </c>
      <c r="B259" t="s">
        <v>934</v>
      </c>
      <c r="C259" t="s">
        <v>935</v>
      </c>
      <c r="D259">
        <v>38.292186110000003</v>
      </c>
      <c r="E259">
        <v>-121.66060280000001</v>
      </c>
      <c r="F259">
        <v>617130</v>
      </c>
      <c r="G259">
        <v>4239083</v>
      </c>
      <c r="K259" t="s">
        <v>74</v>
      </c>
      <c r="L259" t="s">
        <v>46</v>
      </c>
    </row>
    <row r="260" spans="1:15">
      <c r="A260" t="s">
        <v>936</v>
      </c>
      <c r="B260">
        <v>11455143</v>
      </c>
      <c r="C260" t="s">
        <v>937</v>
      </c>
      <c r="D260">
        <v>38.335410000000003</v>
      </c>
      <c r="E260">
        <v>-121.65819999999999</v>
      </c>
      <c r="F260">
        <v>617274</v>
      </c>
      <c r="G260">
        <v>4243882</v>
      </c>
      <c r="K260" t="s">
        <v>74</v>
      </c>
      <c r="L260" t="s">
        <v>46</v>
      </c>
      <c r="M260" t="s">
        <v>46</v>
      </c>
      <c r="N260" t="s">
        <v>46</v>
      </c>
    </row>
    <row r="261" spans="1:15">
      <c r="A261" t="s">
        <v>938</v>
      </c>
      <c r="B261">
        <v>11455167</v>
      </c>
      <c r="C261" t="s">
        <v>939</v>
      </c>
      <c r="D261">
        <v>38.335410000000003</v>
      </c>
      <c r="E261">
        <v>-121.65819999999999</v>
      </c>
      <c r="F261">
        <v>617274</v>
      </c>
      <c r="G261">
        <v>4243882</v>
      </c>
      <c r="K261" t="s">
        <v>74</v>
      </c>
      <c r="L261" t="s">
        <v>46</v>
      </c>
      <c r="M261" t="s">
        <v>46</v>
      </c>
      <c r="N261" t="s">
        <v>46</v>
      </c>
    </row>
    <row r="262" spans="1:15">
      <c r="A262" t="s">
        <v>940</v>
      </c>
      <c r="B262" t="s">
        <v>941</v>
      </c>
      <c r="C262" t="s">
        <v>942</v>
      </c>
      <c r="D262">
        <v>38.250689999999999</v>
      </c>
      <c r="E262">
        <v>-121.68669</v>
      </c>
      <c r="F262">
        <v>614881</v>
      </c>
      <c r="G262">
        <v>4234438</v>
      </c>
      <c r="K262" t="s">
        <v>74</v>
      </c>
      <c r="L262" t="s">
        <v>46</v>
      </c>
      <c r="M262" t="s">
        <v>46</v>
      </c>
      <c r="N262" t="s">
        <v>46</v>
      </c>
    </row>
    <row r="263" spans="1:15">
      <c r="A263" t="s">
        <v>943</v>
      </c>
      <c r="B263" t="s">
        <v>944</v>
      </c>
      <c r="C263" t="s">
        <v>945</v>
      </c>
      <c r="D263">
        <v>38.296844</v>
      </c>
      <c r="E263">
        <v>-121.667086</v>
      </c>
      <c r="F263">
        <v>616555</v>
      </c>
      <c r="G263">
        <v>4239591</v>
      </c>
      <c r="K263" t="s">
        <v>74</v>
      </c>
      <c r="L263" t="s">
        <v>46</v>
      </c>
      <c r="M263" t="s">
        <v>46</v>
      </c>
      <c r="N263" t="s">
        <v>46</v>
      </c>
    </row>
    <row r="264" spans="1:15">
      <c r="A264" t="s">
        <v>946</v>
      </c>
      <c r="B264">
        <v>11455146</v>
      </c>
      <c r="C264" t="s">
        <v>947</v>
      </c>
      <c r="D264">
        <v>38.328850000000003</v>
      </c>
      <c r="E264">
        <v>-121.66753060000001</v>
      </c>
      <c r="F264">
        <v>616465</v>
      </c>
      <c r="G264">
        <v>4243143</v>
      </c>
      <c r="K264" t="s">
        <v>74</v>
      </c>
      <c r="L264" t="s">
        <v>46</v>
      </c>
      <c r="M264" t="s">
        <v>46</v>
      </c>
      <c r="N264" t="s">
        <v>46</v>
      </c>
    </row>
    <row r="265" spans="1:15">
      <c r="A265" t="s">
        <v>948</v>
      </c>
      <c r="B265" t="s">
        <v>951</v>
      </c>
      <c r="C265" t="s">
        <v>950</v>
      </c>
      <c r="D265">
        <v>37.881410000000002</v>
      </c>
      <c r="E265">
        <v>-121.46738999999999</v>
      </c>
      <c r="F265">
        <v>634779.45490000001</v>
      </c>
      <c r="G265">
        <v>4193764.3530000001</v>
      </c>
      <c r="I265" t="s">
        <v>951</v>
      </c>
      <c r="J265" t="s">
        <v>952</v>
      </c>
      <c r="K265" t="s">
        <v>60</v>
      </c>
      <c r="L265" t="s">
        <v>46</v>
      </c>
      <c r="N265" t="s">
        <v>46</v>
      </c>
    </row>
    <row r="266" spans="1:15">
      <c r="A266" t="s">
        <v>953</v>
      </c>
      <c r="B266">
        <v>11335000</v>
      </c>
      <c r="C266" t="s">
        <v>954</v>
      </c>
      <c r="D266">
        <v>38.500279999999997</v>
      </c>
      <c r="E266">
        <v>-121.04416999999999</v>
      </c>
      <c r="F266">
        <v>670551</v>
      </c>
      <c r="G266">
        <v>4263137</v>
      </c>
      <c r="K266" t="s">
        <v>74</v>
      </c>
      <c r="L266" t="s">
        <v>46</v>
      </c>
      <c r="M266" t="s">
        <v>46</v>
      </c>
      <c r="N266" t="s">
        <v>46</v>
      </c>
      <c r="O266" t="s">
        <v>955</v>
      </c>
    </row>
    <row r="267" spans="1:15">
      <c r="A267" t="s">
        <v>956</v>
      </c>
      <c r="B267">
        <v>11325500</v>
      </c>
      <c r="C267" t="s">
        <v>957</v>
      </c>
      <c r="D267">
        <v>38.158610000000003</v>
      </c>
      <c r="E267">
        <v>-121.30249999999999</v>
      </c>
      <c r="F267">
        <v>648720</v>
      </c>
      <c r="G267">
        <v>4224775</v>
      </c>
      <c r="K267" t="s">
        <v>74</v>
      </c>
      <c r="L267" t="s">
        <v>46</v>
      </c>
      <c r="M267" t="s">
        <v>46</v>
      </c>
      <c r="N267" t="s">
        <v>46</v>
      </c>
      <c r="O267" t="s">
        <v>958</v>
      </c>
    </row>
    <row r="268" spans="1:15">
      <c r="A268" t="s">
        <v>959</v>
      </c>
      <c r="B268">
        <v>11446980</v>
      </c>
      <c r="C268" t="s">
        <v>960</v>
      </c>
      <c r="D268">
        <v>38.567219999999999</v>
      </c>
      <c r="E268">
        <v>-121.38722</v>
      </c>
      <c r="F268">
        <v>640504</v>
      </c>
      <c r="G268">
        <v>4269986</v>
      </c>
      <c r="K268" t="s">
        <v>74</v>
      </c>
      <c r="L268" t="s">
        <v>46</v>
      </c>
      <c r="M268" t="s">
        <v>46</v>
      </c>
      <c r="N268" t="s">
        <v>46</v>
      </c>
      <c r="O268" t="s">
        <v>961</v>
      </c>
    </row>
    <row r="269" spans="1:15">
      <c r="A269" t="s">
        <v>962</v>
      </c>
      <c r="B269">
        <v>11455385</v>
      </c>
      <c r="C269" t="s">
        <v>963</v>
      </c>
      <c r="D269">
        <v>38.193955559999999</v>
      </c>
      <c r="E269">
        <v>-121.65800280000001</v>
      </c>
      <c r="F269">
        <v>617515</v>
      </c>
      <c r="G269">
        <v>4228186</v>
      </c>
      <c r="K269" t="s">
        <v>74</v>
      </c>
      <c r="L269" t="s">
        <v>46</v>
      </c>
      <c r="M269" t="s">
        <v>46</v>
      </c>
      <c r="N269" t="s">
        <v>46</v>
      </c>
      <c r="O269" t="s">
        <v>964</v>
      </c>
    </row>
    <row r="270" spans="1:15">
      <c r="A270" t="s">
        <v>965</v>
      </c>
      <c r="B270" t="s">
        <v>966</v>
      </c>
      <c r="C270" t="s">
        <v>967</v>
      </c>
      <c r="D270">
        <v>38.065530000000003</v>
      </c>
      <c r="E270">
        <v>-122.04352</v>
      </c>
      <c r="F270">
        <v>583902.55000000005</v>
      </c>
      <c r="G270">
        <v>4213517.57</v>
      </c>
      <c r="J270" t="s">
        <v>968</v>
      </c>
      <c r="K270" t="s">
        <v>74</v>
      </c>
      <c r="N270" t="s">
        <v>46</v>
      </c>
    </row>
    <row r="271" spans="1:15">
      <c r="A271" t="s">
        <v>969</v>
      </c>
      <c r="B271" t="s">
        <v>970</v>
      </c>
      <c r="C271" t="s">
        <v>971</v>
      </c>
      <c r="D271">
        <v>38.055100000000003</v>
      </c>
      <c r="E271">
        <v>-121.95429</v>
      </c>
      <c r="F271">
        <v>591743.04</v>
      </c>
      <c r="G271">
        <v>4212444.6100000003</v>
      </c>
      <c r="J271" t="s">
        <v>972</v>
      </c>
      <c r="K271" t="s">
        <v>74</v>
      </c>
      <c r="N271" t="s">
        <v>46</v>
      </c>
    </row>
    <row r="272" spans="1:15">
      <c r="A272" t="s">
        <v>973</v>
      </c>
      <c r="B272">
        <v>11455498</v>
      </c>
      <c r="C272" t="s">
        <v>974</v>
      </c>
      <c r="D272">
        <v>38.065779999999997</v>
      </c>
      <c r="E272">
        <v>-121.83581</v>
      </c>
      <c r="F272">
        <v>602123.11</v>
      </c>
      <c r="G272">
        <v>4213753.24</v>
      </c>
      <c r="J272" t="s">
        <v>975</v>
      </c>
      <c r="K272" t="s">
        <v>74</v>
      </c>
      <c r="N272" t="s">
        <v>46</v>
      </c>
    </row>
    <row r="273" spans="1:15">
      <c r="A273" t="s">
        <v>976</v>
      </c>
      <c r="B273">
        <v>11455495</v>
      </c>
      <c r="C273" t="s">
        <v>977</v>
      </c>
      <c r="D273">
        <v>38.059829999999998</v>
      </c>
      <c r="E273">
        <v>-121.79989</v>
      </c>
      <c r="F273">
        <v>605282.66</v>
      </c>
      <c r="G273">
        <v>4213133.12</v>
      </c>
      <c r="J273" t="s">
        <v>357</v>
      </c>
      <c r="K273" t="s">
        <v>74</v>
      </c>
      <c r="N273" t="s">
        <v>46</v>
      </c>
    </row>
    <row r="274" spans="1:15">
      <c r="A274" t="s">
        <v>978</v>
      </c>
      <c r="B274">
        <v>11455485</v>
      </c>
      <c r="C274" t="s">
        <v>979</v>
      </c>
      <c r="D274">
        <v>38.077809999999999</v>
      </c>
      <c r="E274">
        <v>-121.76729</v>
      </c>
      <c r="F274">
        <v>608116.21</v>
      </c>
      <c r="G274">
        <v>4215165.6100000003</v>
      </c>
      <c r="J274" t="s">
        <v>980</v>
      </c>
      <c r="K274" t="s">
        <v>74</v>
      </c>
      <c r="N274" t="s">
        <v>46</v>
      </c>
    </row>
    <row r="275" spans="1:15">
      <c r="A275" t="s">
        <v>981</v>
      </c>
      <c r="B275" t="s">
        <v>636</v>
      </c>
      <c r="C275" t="s">
        <v>637</v>
      </c>
      <c r="D275">
        <v>38.803348</v>
      </c>
      <c r="E275">
        <v>-121.716391</v>
      </c>
      <c r="F275">
        <v>611458.99</v>
      </c>
      <c r="G275">
        <v>4295736.72</v>
      </c>
      <c r="I275" t="s">
        <v>636</v>
      </c>
      <c r="J275" t="s">
        <v>982</v>
      </c>
      <c r="K275" t="s">
        <v>60</v>
      </c>
      <c r="N275" t="s">
        <v>46</v>
      </c>
    </row>
    <row r="276" spans="1:15">
      <c r="A276" t="s">
        <v>983</v>
      </c>
      <c r="B276" t="s">
        <v>984</v>
      </c>
      <c r="C276" t="s">
        <v>985</v>
      </c>
      <c r="D276">
        <v>38.805210000000002</v>
      </c>
      <c r="E276">
        <v>-121.72372</v>
      </c>
      <c r="F276">
        <v>610819.68999999994</v>
      </c>
      <c r="G276">
        <v>4295934.45</v>
      </c>
      <c r="I276" t="s">
        <v>984</v>
      </c>
      <c r="K276" t="s">
        <v>60</v>
      </c>
      <c r="N276" t="s">
        <v>46</v>
      </c>
    </row>
    <row r="277" spans="1:15">
      <c r="A277" t="s">
        <v>986</v>
      </c>
      <c r="B277">
        <v>11390500</v>
      </c>
      <c r="C277" t="s">
        <v>987</v>
      </c>
      <c r="D277">
        <v>39.009900000000002</v>
      </c>
      <c r="E277">
        <v>-121.82469</v>
      </c>
      <c r="F277">
        <v>601759.47</v>
      </c>
      <c r="G277">
        <v>4318532.21</v>
      </c>
      <c r="J277" t="s">
        <v>988</v>
      </c>
      <c r="K277" t="s">
        <v>74</v>
      </c>
      <c r="N277" t="s">
        <v>46</v>
      </c>
    </row>
    <row r="278" spans="1:15">
      <c r="A278" t="s">
        <v>989</v>
      </c>
      <c r="B278" t="s">
        <v>990</v>
      </c>
      <c r="C278" t="s">
        <v>991</v>
      </c>
      <c r="D278">
        <v>38.608049999999999</v>
      </c>
      <c r="E278">
        <v>-121.55929999999999</v>
      </c>
      <c r="F278">
        <v>625441.04</v>
      </c>
      <c r="G278">
        <v>4274267.1500000004</v>
      </c>
      <c r="I278" t="s">
        <v>990</v>
      </c>
      <c r="J278" t="s">
        <v>992</v>
      </c>
      <c r="K278" t="s">
        <v>60</v>
      </c>
      <c r="N278" t="s">
        <v>46</v>
      </c>
    </row>
    <row r="279" spans="1:15">
      <c r="A279" t="s">
        <v>486</v>
      </c>
      <c r="B279" t="s">
        <v>487</v>
      </c>
      <c r="C279" t="s">
        <v>488</v>
      </c>
      <c r="D279">
        <v>38.103332999999999</v>
      </c>
      <c r="E279">
        <v>-121.59138900000001</v>
      </c>
      <c r="F279">
        <v>623502</v>
      </c>
      <c r="G279">
        <v>4218217</v>
      </c>
      <c r="I279" t="s">
        <v>487</v>
      </c>
      <c r="J279" t="s">
        <v>489</v>
      </c>
      <c r="K279" t="s">
        <v>60</v>
      </c>
      <c r="N279" t="s">
        <v>46</v>
      </c>
    </row>
    <row r="280" spans="1:15">
      <c r="A280" t="s">
        <v>1002</v>
      </c>
      <c r="B280" t="s">
        <v>1175</v>
      </c>
      <c r="C280" t="s">
        <v>1176</v>
      </c>
      <c r="D280">
        <v>37.806421999999998</v>
      </c>
      <c r="E280">
        <v>-121.408642</v>
      </c>
      <c r="F280">
        <v>640088</v>
      </c>
      <c r="G280">
        <v>4185530</v>
      </c>
      <c r="I280" t="s">
        <v>1175</v>
      </c>
      <c r="K280" t="s">
        <v>60</v>
      </c>
      <c r="N280" t="s">
        <v>46</v>
      </c>
    </row>
    <row r="281" spans="1:15">
      <c r="A281" t="s">
        <v>1009</v>
      </c>
      <c r="B281" t="s">
        <v>1173</v>
      </c>
      <c r="C281" t="s">
        <v>1174</v>
      </c>
      <c r="D281">
        <v>37.806891999999998</v>
      </c>
      <c r="E281">
        <v>-121.414681</v>
      </c>
      <c r="F281">
        <v>639555</v>
      </c>
      <c r="G281">
        <v>4185573</v>
      </c>
      <c r="I281" t="s">
        <v>1173</v>
      </c>
      <c r="K281" t="s">
        <v>60</v>
      </c>
      <c r="N281" t="s">
        <v>46</v>
      </c>
      <c r="O281" t="s">
        <v>1060</v>
      </c>
    </row>
    <row r="282" spans="1:15">
      <c r="A282" t="s">
        <v>1011</v>
      </c>
      <c r="B282" t="s">
        <v>1171</v>
      </c>
      <c r="C282" t="s">
        <v>1172</v>
      </c>
      <c r="D282">
        <v>37.804228999999999</v>
      </c>
      <c r="E282">
        <v>-121.420224</v>
      </c>
      <c r="F282">
        <v>639072</v>
      </c>
      <c r="G282">
        <v>4185270</v>
      </c>
      <c r="I282" t="s">
        <v>1171</v>
      </c>
      <c r="K282" t="s">
        <v>60</v>
      </c>
      <c r="N282" t="s">
        <v>46</v>
      </c>
      <c r="O282" t="s">
        <v>1060</v>
      </c>
    </row>
    <row r="283" spans="1:15">
      <c r="A283" t="s">
        <v>1015</v>
      </c>
      <c r="B283" t="s">
        <v>1169</v>
      </c>
      <c r="C283" t="s">
        <v>1170</v>
      </c>
      <c r="D283">
        <v>37.801982000000002</v>
      </c>
      <c r="E283">
        <v>-121.442831</v>
      </c>
      <c r="F283">
        <v>637086</v>
      </c>
      <c r="G283">
        <v>4184987</v>
      </c>
      <c r="I283" t="s">
        <v>1169</v>
      </c>
      <c r="K283" t="s">
        <v>60</v>
      </c>
      <c r="N283" t="s">
        <v>46</v>
      </c>
      <c r="O283" t="s">
        <v>1060</v>
      </c>
    </row>
    <row r="284" spans="1:15">
      <c r="A284" t="s">
        <v>1012</v>
      </c>
      <c r="B284" t="s">
        <v>1167</v>
      </c>
      <c r="C284" t="s">
        <v>1168</v>
      </c>
      <c r="D284">
        <v>37.785299999999999</v>
      </c>
      <c r="E284">
        <v>-121.5046</v>
      </c>
      <c r="F284">
        <v>631678</v>
      </c>
      <c r="G284">
        <v>4183047</v>
      </c>
      <c r="I284" t="s">
        <v>1167</v>
      </c>
      <c r="K284" t="s">
        <v>60</v>
      </c>
      <c r="N284" t="s">
        <v>46</v>
      </c>
      <c r="O284" t="s">
        <v>1060</v>
      </c>
    </row>
    <row r="285" spans="1:15">
      <c r="A285" t="s">
        <v>1003</v>
      </c>
      <c r="B285" t="s">
        <v>1165</v>
      </c>
      <c r="C285" t="s">
        <v>1166</v>
      </c>
      <c r="D285">
        <v>37.789726000000002</v>
      </c>
      <c r="E285">
        <v>-121.516244</v>
      </c>
      <c r="F285">
        <v>630645</v>
      </c>
      <c r="G285">
        <v>4183522</v>
      </c>
      <c r="I285" t="s">
        <v>1165</v>
      </c>
      <c r="K285" t="s">
        <v>60</v>
      </c>
      <c r="N285" t="s">
        <v>46</v>
      </c>
      <c r="O285" t="s">
        <v>1164</v>
      </c>
    </row>
    <row r="286" spans="1:15">
      <c r="A286" t="s">
        <v>1135</v>
      </c>
      <c r="B286" t="s">
        <v>1162</v>
      </c>
      <c r="C286" t="s">
        <v>1163</v>
      </c>
      <c r="D286">
        <v>37.780386</v>
      </c>
      <c r="E286">
        <v>-121.517321</v>
      </c>
      <c r="F286">
        <v>630566</v>
      </c>
      <c r="G286">
        <v>4182484</v>
      </c>
      <c r="I286" t="s">
        <v>1162</v>
      </c>
      <c r="K286" t="s">
        <v>60</v>
      </c>
      <c r="N286" t="s">
        <v>46</v>
      </c>
    </row>
    <row r="287" spans="1:15">
      <c r="A287" t="s">
        <v>1006</v>
      </c>
      <c r="B287" t="s">
        <v>1160</v>
      </c>
      <c r="C287" t="s">
        <v>1161</v>
      </c>
      <c r="D287">
        <v>37.796917999999998</v>
      </c>
      <c r="E287">
        <v>-121.525642</v>
      </c>
      <c r="F287">
        <v>629804</v>
      </c>
      <c r="G287">
        <v>4184307</v>
      </c>
      <c r="I287" t="s">
        <v>1160</v>
      </c>
      <c r="K287" t="s">
        <v>60</v>
      </c>
      <c r="N287" t="s">
        <v>46</v>
      </c>
      <c r="O287" t="s">
        <v>1060</v>
      </c>
    </row>
    <row r="288" spans="1:15">
      <c r="A288" t="s">
        <v>1014</v>
      </c>
      <c r="B288" t="s">
        <v>1158</v>
      </c>
      <c r="C288" t="s">
        <v>1159</v>
      </c>
      <c r="D288">
        <v>37.774225000000001</v>
      </c>
      <c r="E288">
        <v>-121.38229699999999</v>
      </c>
      <c r="F288">
        <v>642469</v>
      </c>
      <c r="G288">
        <v>4181997</v>
      </c>
      <c r="I288" t="s">
        <v>1158</v>
      </c>
      <c r="K288" t="s">
        <v>60</v>
      </c>
      <c r="N288" t="s">
        <v>46</v>
      </c>
    </row>
    <row r="289" spans="1:15">
      <c r="A289" t="s">
        <v>1010</v>
      </c>
      <c r="B289" t="s">
        <v>1156</v>
      </c>
      <c r="C289" t="s">
        <v>1157</v>
      </c>
      <c r="D289">
        <v>37.782395000000001</v>
      </c>
      <c r="E289">
        <v>-121.498374</v>
      </c>
      <c r="F289">
        <v>632231.17760000005</v>
      </c>
      <c r="G289">
        <v>4182733.49</v>
      </c>
      <c r="I289" t="s">
        <v>1156</v>
      </c>
      <c r="K289" t="s">
        <v>60</v>
      </c>
      <c r="N289" t="s">
        <v>46</v>
      </c>
      <c r="O289" t="s">
        <v>1153</v>
      </c>
    </row>
    <row r="290" spans="1:15">
      <c r="A290" t="s">
        <v>1007</v>
      </c>
      <c r="B290" t="s">
        <v>1154</v>
      </c>
      <c r="C290" t="s">
        <v>1155</v>
      </c>
      <c r="D290">
        <v>37.785826999999998</v>
      </c>
      <c r="E290">
        <v>-121.48086600000001</v>
      </c>
      <c r="F290">
        <v>633766.81160000002</v>
      </c>
      <c r="G290">
        <v>4183139.2039999999</v>
      </c>
      <c r="I290" t="s">
        <v>1154</v>
      </c>
      <c r="K290" t="s">
        <v>60</v>
      </c>
      <c r="N290" t="s">
        <v>46</v>
      </c>
      <c r="O290" t="s">
        <v>1153</v>
      </c>
    </row>
    <row r="291" spans="1:15">
      <c r="A291" t="s">
        <v>1005</v>
      </c>
      <c r="B291" t="s">
        <v>1151</v>
      </c>
      <c r="C291" t="s">
        <v>1152</v>
      </c>
      <c r="D291">
        <v>37.799930000000003</v>
      </c>
      <c r="E291">
        <v>-121.36901400000001</v>
      </c>
      <c r="F291">
        <v>643589.24135940999</v>
      </c>
      <c r="G291">
        <v>4184870.0108190798</v>
      </c>
      <c r="I291" t="s">
        <v>1151</v>
      </c>
      <c r="K291" t="s">
        <v>60</v>
      </c>
      <c r="N291" t="s">
        <v>46</v>
      </c>
      <c r="O291" t="s">
        <v>1147</v>
      </c>
    </row>
    <row r="292" spans="1:15">
      <c r="A292" t="s">
        <v>1013</v>
      </c>
      <c r="B292" t="s">
        <v>1150</v>
      </c>
      <c r="C292" t="s">
        <v>1149</v>
      </c>
      <c r="D292">
        <v>37.801110000000001</v>
      </c>
      <c r="E292">
        <v>-121.367467</v>
      </c>
      <c r="F292">
        <v>643723.15866565995</v>
      </c>
      <c r="G292">
        <v>4185003.3213092498</v>
      </c>
      <c r="I292" t="s">
        <v>1148</v>
      </c>
      <c r="K292" t="s">
        <v>60</v>
      </c>
      <c r="N292" t="s">
        <v>46</v>
      </c>
      <c r="O292" t="s">
        <v>1147</v>
      </c>
    </row>
    <row r="293" spans="1:15">
      <c r="A293" t="s">
        <v>1008</v>
      </c>
      <c r="B293" t="s">
        <v>1145</v>
      </c>
      <c r="C293" t="s">
        <v>1146</v>
      </c>
      <c r="D293">
        <v>37.82029</v>
      </c>
      <c r="E293">
        <v>-121.521</v>
      </c>
      <c r="F293">
        <v>630172.10900000005</v>
      </c>
      <c r="G293">
        <v>4186906.4679999999</v>
      </c>
      <c r="I293" t="s">
        <v>1145</v>
      </c>
      <c r="K293" t="s">
        <v>60</v>
      </c>
      <c r="N293" t="s">
        <v>46</v>
      </c>
      <c r="O293" t="s">
        <v>1144</v>
      </c>
    </row>
    <row r="294" spans="1:15">
      <c r="A294" t="s">
        <v>1016</v>
      </c>
      <c r="B294" t="s">
        <v>1142</v>
      </c>
      <c r="C294" t="s">
        <v>1143</v>
      </c>
      <c r="D294">
        <v>37.76896</v>
      </c>
      <c r="E294">
        <v>-121.41941</v>
      </c>
      <c r="F294">
        <v>639210.27266915003</v>
      </c>
      <c r="G294">
        <v>4181357.3842791598</v>
      </c>
      <c r="I294" t="s">
        <v>1142</v>
      </c>
      <c r="K294" t="s">
        <v>60</v>
      </c>
      <c r="L294" t="s">
        <v>46</v>
      </c>
      <c r="M294" t="s">
        <v>46</v>
      </c>
      <c r="N294" t="s">
        <v>46</v>
      </c>
    </row>
    <row r="295" spans="1:15">
      <c r="A295" t="s">
        <v>1137</v>
      </c>
      <c r="B295" t="s">
        <v>1137</v>
      </c>
      <c r="C295" t="s">
        <v>1141</v>
      </c>
      <c r="D295">
        <v>37.914053000000003</v>
      </c>
      <c r="E295">
        <v>-121.555311</v>
      </c>
      <c r="F295">
        <v>626991.48380000005</v>
      </c>
      <c r="G295">
        <v>4197231.37</v>
      </c>
      <c r="K295" t="s">
        <v>60</v>
      </c>
      <c r="M295" t="s">
        <v>46</v>
      </c>
      <c r="O295" t="s">
        <v>1138</v>
      </c>
    </row>
    <row r="296" spans="1:15">
      <c r="A296" t="s">
        <v>1134</v>
      </c>
      <c r="B296" t="s">
        <v>1134</v>
      </c>
      <c r="C296" t="s">
        <v>1140</v>
      </c>
      <c r="D296">
        <v>37.940627800000001</v>
      </c>
      <c r="E296">
        <v>-121.5556612</v>
      </c>
      <c r="F296">
        <v>626914.51399999997</v>
      </c>
      <c r="G296">
        <v>4200211.0880000005</v>
      </c>
      <c r="K296" t="s">
        <v>60</v>
      </c>
      <c r="M296" t="s">
        <v>46</v>
      </c>
      <c r="O296" t="s">
        <v>1138</v>
      </c>
    </row>
    <row r="297" spans="1:15">
      <c r="A297" t="s">
        <v>1133</v>
      </c>
      <c r="B297" t="s">
        <v>1133</v>
      </c>
      <c r="C297" t="s">
        <v>1139</v>
      </c>
      <c r="D297">
        <v>37.9395028</v>
      </c>
      <c r="E297">
        <v>-121.5564612</v>
      </c>
      <c r="F297">
        <v>626846.14910000004</v>
      </c>
      <c r="G297">
        <v>4200085.1689999998</v>
      </c>
      <c r="K297" t="s">
        <v>60</v>
      </c>
      <c r="M297" t="s">
        <v>46</v>
      </c>
      <c r="O297" t="s">
        <v>1138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9910-B16F-4498-89FA-7FE97D4F8135}">
  <dimension ref="A1:N28"/>
  <sheetViews>
    <sheetView workbookViewId="0">
      <selection activeCell="L1" sqref="L1"/>
    </sheetView>
  </sheetViews>
  <sheetFormatPr defaultRowHeight="15"/>
  <cols>
    <col min="1" max="1" width="10.42578125" bestFit="1" customWidth="1"/>
  </cols>
  <sheetData>
    <row r="1" spans="1:14">
      <c r="A1" t="s">
        <v>1031</v>
      </c>
      <c r="B1">
        <v>310</v>
      </c>
      <c r="C1">
        <v>1530</v>
      </c>
      <c r="D1" t="s">
        <v>998</v>
      </c>
      <c r="E1" t="s">
        <v>999</v>
      </c>
      <c r="F1" t="s">
        <v>1000</v>
      </c>
      <c r="G1" t="s">
        <v>1001</v>
      </c>
      <c r="K1" t="str">
        <f>VLOOKUP(A1,stations_other!$M$2:$P$40,4,)</f>
        <v>SR3</v>
      </c>
      <c r="L1">
        <f>VLOOKUP($K1,station_dbase!$A$2:$G$297,6,)</f>
        <v>615180.4</v>
      </c>
      <c r="M1">
        <f>VLOOKUP($K1,station_dbase!$A$2:$G$297,7,)</f>
        <v>4216618.4000000004</v>
      </c>
      <c r="N1" t="str">
        <f>A1</f>
        <v>SLTRM004</v>
      </c>
    </row>
    <row r="2" spans="1:14">
      <c r="A2" t="s">
        <v>1032</v>
      </c>
      <c r="B2">
        <v>461</v>
      </c>
      <c r="C2">
        <v>9881</v>
      </c>
      <c r="D2" t="s">
        <v>998</v>
      </c>
      <c r="E2" t="s">
        <v>999</v>
      </c>
      <c r="F2" t="s">
        <v>1000</v>
      </c>
      <c r="G2" t="s">
        <v>1001</v>
      </c>
      <c r="K2" t="str">
        <f>VLOOKUP(A2,stations_other!$M$2:$P$40,4,)</f>
        <v>VOL</v>
      </c>
      <c r="L2">
        <f>VLOOKUP($K2,station_dbase!$A$2:$G$297,6,)</f>
        <v>583348</v>
      </c>
      <c r="M2">
        <f>VLOOKUP($K2,station_dbase!$A$2:$G$297,7,)</f>
        <v>4226330</v>
      </c>
      <c r="N2" t="str">
        <f t="shared" ref="N2:N28" si="0">A2</f>
        <v>SLSUS012</v>
      </c>
    </row>
    <row r="3" spans="1:14">
      <c r="A3" t="s">
        <v>1033</v>
      </c>
      <c r="B3">
        <v>406</v>
      </c>
      <c r="C3">
        <v>0</v>
      </c>
      <c r="D3" t="s">
        <v>998</v>
      </c>
      <c r="E3" t="s">
        <v>999</v>
      </c>
      <c r="F3" t="s">
        <v>1000</v>
      </c>
      <c r="G3" t="s">
        <v>1001</v>
      </c>
      <c r="K3" t="str">
        <f>VLOOKUP(A3,stations_other!$M$2:$P$40,4,)</f>
        <v>BKS</v>
      </c>
      <c r="L3">
        <f>VLOOKUP($K3,station_dbase!$A$2:$G$297,6,)</f>
        <v>605228</v>
      </c>
      <c r="M3">
        <f>VLOOKUP($K3,station_dbase!$A$2:$G$297,7,)</f>
        <v>4237166.9000000004</v>
      </c>
      <c r="N3" t="str">
        <f t="shared" si="0"/>
        <v>SLBAR002</v>
      </c>
    </row>
    <row r="4" spans="1:14">
      <c r="A4" t="s">
        <v>1034</v>
      </c>
      <c r="B4">
        <v>17</v>
      </c>
      <c r="C4">
        <v>5879</v>
      </c>
      <c r="D4" t="s">
        <v>998</v>
      </c>
      <c r="E4" t="s">
        <v>999</v>
      </c>
      <c r="F4" t="s">
        <v>1000</v>
      </c>
      <c r="G4" t="s">
        <v>1001</v>
      </c>
      <c r="K4" t="str">
        <f>VLOOKUP(A4,stations_other!$M$2:$P$40,4,)</f>
        <v>VER</v>
      </c>
      <c r="L4">
        <f>VLOOKUP($K4,station_dbase!$A$2:$G$297,6,)</f>
        <v>653005.80000000005</v>
      </c>
      <c r="M4">
        <f>VLOOKUP($K4,station_dbase!$A$2:$G$297,7,)</f>
        <v>4171637.9</v>
      </c>
      <c r="N4" t="str">
        <f t="shared" si="0"/>
        <v>RSAN112</v>
      </c>
    </row>
    <row r="5" spans="1:14">
      <c r="A5" t="s">
        <v>1035</v>
      </c>
      <c r="B5">
        <v>58</v>
      </c>
      <c r="C5">
        <v>4975</v>
      </c>
      <c r="D5" t="s">
        <v>998</v>
      </c>
      <c r="E5" t="s">
        <v>999</v>
      </c>
      <c r="F5" t="s">
        <v>1000</v>
      </c>
      <c r="G5" t="s">
        <v>1001</v>
      </c>
      <c r="K5" t="str">
        <f>VLOOKUP(A5,stations_other!$M$2:$P$40,4,)</f>
        <v>UNI</v>
      </c>
      <c r="L5">
        <f>VLOOKUP($K5,station_dbase!$A$2:$G$297,6,)</f>
        <v>643018.6</v>
      </c>
      <c r="M5">
        <f>VLOOKUP($K5,station_dbase!$A$2:$G$297,7,)</f>
        <v>4187320.1</v>
      </c>
      <c r="N5" t="str">
        <f t="shared" si="0"/>
        <v>OLD_MID</v>
      </c>
    </row>
    <row r="6" spans="1:14">
      <c r="A6" t="s">
        <v>1036</v>
      </c>
      <c r="B6">
        <v>71</v>
      </c>
      <c r="C6">
        <v>2195</v>
      </c>
      <c r="D6" t="s">
        <v>998</v>
      </c>
      <c r="E6" t="s">
        <v>999</v>
      </c>
      <c r="F6" t="s">
        <v>1000</v>
      </c>
      <c r="G6" t="s">
        <v>1001</v>
      </c>
      <c r="K6" t="str">
        <f>VLOOKUP(A6,stations_other!$M$2:$P$40,4,)</f>
        <v>OLD</v>
      </c>
      <c r="L6">
        <f>VLOOKUP($K6,station_dbase!$A$2:$G$297,6,)</f>
        <v>636491.6</v>
      </c>
      <c r="M6">
        <f>VLOOKUP($K6,station_dbase!$A$2:$G$297,7,)</f>
        <v>4185281.5</v>
      </c>
      <c r="N6" t="str">
        <f t="shared" si="0"/>
        <v>ROLD059</v>
      </c>
    </row>
    <row r="7" spans="1:14">
      <c r="A7" t="s">
        <v>1037</v>
      </c>
      <c r="B7">
        <v>51</v>
      </c>
      <c r="C7">
        <v>11789</v>
      </c>
      <c r="D7" t="s">
        <v>998</v>
      </c>
      <c r="E7" t="s">
        <v>999</v>
      </c>
      <c r="F7" t="s">
        <v>1000</v>
      </c>
      <c r="G7" t="s">
        <v>1001</v>
      </c>
      <c r="K7" t="str">
        <f>VLOOKUP(A7,stations_other!$M$2:$P$40,4,)</f>
        <v>ANH</v>
      </c>
      <c r="L7">
        <f>VLOOKUP($K7,station_dbase!$A$2:$G$297,6,)</f>
        <v>605075.1</v>
      </c>
      <c r="M7">
        <f>VLOOKUP($K7,station_dbase!$A$2:$G$297,7,)</f>
        <v>4208474.7</v>
      </c>
      <c r="N7" t="str">
        <f t="shared" si="0"/>
        <v>RSAN007</v>
      </c>
    </row>
    <row r="8" spans="1:14">
      <c r="A8" t="s">
        <v>1038</v>
      </c>
      <c r="B8">
        <v>345</v>
      </c>
      <c r="C8">
        <v>276</v>
      </c>
      <c r="D8" t="s">
        <v>998</v>
      </c>
      <c r="E8" t="s">
        <v>999</v>
      </c>
      <c r="F8" t="s">
        <v>1000</v>
      </c>
      <c r="G8" t="s">
        <v>1001</v>
      </c>
      <c r="K8" t="str">
        <f>VLOOKUP(A8,stations_other!$M$2:$P$40,4,)</f>
        <v>STI</v>
      </c>
      <c r="L8">
        <f>VLOOKUP($K8,station_dbase!$A$2:$G$297,6,)</f>
        <v>631586.4</v>
      </c>
      <c r="M8">
        <f>VLOOKUP($K8,station_dbase!$A$2:$G$297,7,)</f>
        <v>4219845</v>
      </c>
      <c r="N8" t="str">
        <f t="shared" si="0"/>
        <v>RSMKL008</v>
      </c>
    </row>
    <row r="9" spans="1:14">
      <c r="A9" t="s">
        <v>1039</v>
      </c>
      <c r="B9">
        <v>42</v>
      </c>
      <c r="C9">
        <v>1887</v>
      </c>
      <c r="D9" t="s">
        <v>998</v>
      </c>
      <c r="E9" t="s">
        <v>999</v>
      </c>
      <c r="F9" t="s">
        <v>1000</v>
      </c>
      <c r="G9" t="s">
        <v>1001</v>
      </c>
      <c r="K9" t="str">
        <f>VLOOKUP(A9,stations_other!$M$2:$P$40,4,)</f>
        <v>PRI</v>
      </c>
      <c r="L9">
        <f>VLOOKUP($K9,station_dbase!$A$2:$G$297,6,)</f>
        <v>626573</v>
      </c>
      <c r="M9">
        <f>VLOOKUP($K9,station_dbase!$A$2:$G$297,7,)</f>
        <v>4213393.0999999996</v>
      </c>
      <c r="N9" t="str">
        <f t="shared" si="0"/>
        <v>RSAN037</v>
      </c>
    </row>
    <row r="10" spans="1:14">
      <c r="A10" t="s">
        <v>1040</v>
      </c>
      <c r="B10">
        <v>430</v>
      </c>
      <c r="C10">
        <v>12521</v>
      </c>
      <c r="D10" t="s">
        <v>998</v>
      </c>
      <c r="E10" t="s">
        <v>999</v>
      </c>
      <c r="F10" t="s">
        <v>1000</v>
      </c>
      <c r="G10" t="s">
        <v>1001</v>
      </c>
      <c r="K10" t="str">
        <f>VLOOKUP(A10,stations_other!$M$2:$P$40,4,)</f>
        <v>RVB</v>
      </c>
      <c r="L10">
        <f>VLOOKUP($K10,station_dbase!$A$2:$G$297,6,)</f>
        <v>615105</v>
      </c>
      <c r="M10">
        <f>VLOOKUP($K10,station_dbase!$A$2:$G$297,7,)</f>
        <v>4224350</v>
      </c>
      <c r="N10" t="str">
        <f t="shared" si="0"/>
        <v>RSAC101</v>
      </c>
    </row>
    <row r="11" spans="1:14">
      <c r="A11" t="s">
        <v>1041</v>
      </c>
      <c r="B11">
        <v>476</v>
      </c>
      <c r="C11">
        <v>8779</v>
      </c>
      <c r="D11" t="s">
        <v>998</v>
      </c>
      <c r="E11" t="s">
        <v>999</v>
      </c>
      <c r="F11" t="s">
        <v>1000</v>
      </c>
      <c r="G11" t="s">
        <v>1001</v>
      </c>
      <c r="K11" t="str">
        <f>VLOOKUP(A11,stations_other!$M$2:$P$40,4,)</f>
        <v>SNC</v>
      </c>
      <c r="L11">
        <f>VLOOKUP($K11,station_dbase!$A$2:$G$297,6,)</f>
        <v>580303.5</v>
      </c>
      <c r="M11">
        <f>VLOOKUP($K11,station_dbase!$A$2:$G$297,7,)</f>
        <v>4226742.3</v>
      </c>
      <c r="N11" t="str">
        <f t="shared" si="0"/>
        <v>SLCBN002</v>
      </c>
    </row>
    <row r="12" spans="1:14">
      <c r="A12" t="s">
        <v>1042</v>
      </c>
      <c r="B12">
        <v>247</v>
      </c>
      <c r="C12">
        <v>1738</v>
      </c>
      <c r="D12" t="s">
        <v>998</v>
      </c>
      <c r="E12" t="s">
        <v>999</v>
      </c>
      <c r="F12" t="s">
        <v>1000</v>
      </c>
      <c r="G12" t="s">
        <v>1001</v>
      </c>
      <c r="K12" t="str">
        <f>VLOOKUP(A12,stations_other!$M$2:$P$40,4,)</f>
        <v>RSL</v>
      </c>
      <c r="L12">
        <f>VLOOKUP($K12,station_dbase!$A$2:$G$297,6,)</f>
        <v>619885.19999999995</v>
      </c>
      <c r="M12">
        <f>VLOOKUP($K12,station_dbase!$A$2:$G$297,7,)</f>
        <v>4204031</v>
      </c>
      <c r="N12" t="str">
        <f t="shared" si="0"/>
        <v>SLRCK005</v>
      </c>
    </row>
    <row r="13" spans="1:14">
      <c r="A13" t="s">
        <v>1043</v>
      </c>
      <c r="B13">
        <v>106</v>
      </c>
      <c r="C13">
        <v>1537</v>
      </c>
      <c r="D13" t="s">
        <v>998</v>
      </c>
      <c r="E13" t="s">
        <v>999</v>
      </c>
      <c r="F13" t="s">
        <v>1000</v>
      </c>
      <c r="G13" t="s">
        <v>1001</v>
      </c>
      <c r="K13" t="str">
        <f>VLOOKUP(A13,stations_other!$M$2:$P$40,4,)</f>
        <v>BAC</v>
      </c>
      <c r="L13">
        <f>VLOOKUP($K13,station_dbase!$A$2:$G$297,6,)</f>
        <v>625406.5</v>
      </c>
      <c r="M13">
        <f>VLOOKUP($K13,station_dbase!$A$2:$G$297,7,)</f>
        <v>4203423.5999999996</v>
      </c>
      <c r="N13" t="str">
        <f t="shared" si="0"/>
        <v>ROLD024</v>
      </c>
    </row>
    <row r="14" spans="1:14">
      <c r="A14" t="s">
        <v>1044</v>
      </c>
      <c r="B14">
        <v>45</v>
      </c>
      <c r="C14">
        <v>5793</v>
      </c>
      <c r="D14" t="s">
        <v>998</v>
      </c>
      <c r="E14" t="s">
        <v>999</v>
      </c>
      <c r="F14" t="s">
        <v>1000</v>
      </c>
      <c r="G14" t="s">
        <v>1001</v>
      </c>
      <c r="K14" t="str">
        <f>VLOOKUP(A14,stations_other!$M$2:$P$40,4,)</f>
        <v>SAL</v>
      </c>
      <c r="L14">
        <f>VLOOKUP($K14,station_dbase!$A$2:$G$297,6,)</f>
        <v>625540.69790319295</v>
      </c>
      <c r="M14">
        <f>VLOOKUP($K14,station_dbase!$A$2:$G$297,7,)</f>
        <v>4217496.6974325599</v>
      </c>
      <c r="N14" t="str">
        <f t="shared" si="0"/>
        <v>RSAN032</v>
      </c>
    </row>
    <row r="15" spans="1:14">
      <c r="A15" t="s">
        <v>455</v>
      </c>
      <c r="B15">
        <v>383</v>
      </c>
      <c r="C15">
        <v>8791</v>
      </c>
      <c r="D15" t="s">
        <v>998</v>
      </c>
      <c r="E15" t="s">
        <v>999</v>
      </c>
      <c r="F15" t="s">
        <v>1000</v>
      </c>
      <c r="G15" t="s">
        <v>1001</v>
      </c>
      <c r="K15" t="s">
        <v>455</v>
      </c>
      <c r="L15">
        <f>VLOOKUP($K15,station_dbase!$A$2:$G$297,6,)</f>
        <v>623598.19999999995</v>
      </c>
      <c r="M15">
        <f>VLOOKUP($K15,station_dbase!$A$2:$G$297,7,)</f>
        <v>4238356.2</v>
      </c>
      <c r="N15" t="str">
        <f t="shared" si="0"/>
        <v>SSS</v>
      </c>
    </row>
    <row r="16" spans="1:14">
      <c r="A16" t="s">
        <v>1045</v>
      </c>
      <c r="B16">
        <v>436</v>
      </c>
      <c r="C16">
        <v>3967</v>
      </c>
      <c r="D16" t="s">
        <v>998</v>
      </c>
      <c r="E16" t="s">
        <v>999</v>
      </c>
      <c r="F16" t="s">
        <v>1000</v>
      </c>
      <c r="G16" t="s">
        <v>1001</v>
      </c>
      <c r="K16" t="str">
        <f>VLOOKUP(A16,stations_other!$M$2:$P$40,4,)</f>
        <v>CLL</v>
      </c>
      <c r="L16">
        <f>VLOOKUP($K16,station_dbase!$A$2:$G$297,6,)</f>
        <v>600858.69999999995</v>
      </c>
      <c r="M16">
        <f>VLOOKUP($K16,station_dbase!$A$2:$G$297,7,)</f>
        <v>4214644.0999999996</v>
      </c>
      <c r="N16" t="str">
        <f t="shared" si="0"/>
        <v>RSAC081</v>
      </c>
    </row>
    <row r="17" spans="1:14">
      <c r="A17" t="s">
        <v>1046</v>
      </c>
      <c r="B17">
        <v>229</v>
      </c>
      <c r="C17">
        <v>1309</v>
      </c>
      <c r="D17" t="s">
        <v>998</v>
      </c>
      <c r="E17" t="s">
        <v>999</v>
      </c>
      <c r="F17" t="s">
        <v>1000</v>
      </c>
      <c r="G17" t="s">
        <v>1001</v>
      </c>
      <c r="K17" t="str">
        <f>VLOOKUP(A17,stations_other!$M$2:$P$40,4,)</f>
        <v>VCU2</v>
      </c>
      <c r="L17">
        <f>VLOOKUP($K17,station_dbase!$A$2:$G$297,6,)</f>
        <v>629291.6</v>
      </c>
      <c r="M17">
        <f>VLOOKUP($K17,station_dbase!$A$2:$G$297,7,)</f>
        <v>4192502.2</v>
      </c>
      <c r="N17" t="str">
        <f t="shared" si="0"/>
        <v>CHVCT000</v>
      </c>
    </row>
    <row r="18" spans="1:14">
      <c r="A18" t="s">
        <v>1047</v>
      </c>
      <c r="B18">
        <v>83</v>
      </c>
      <c r="C18">
        <v>3763</v>
      </c>
      <c r="D18" t="s">
        <v>998</v>
      </c>
      <c r="E18" t="s">
        <v>999</v>
      </c>
      <c r="F18" t="s">
        <v>1000</v>
      </c>
      <c r="G18" t="s">
        <v>1001</v>
      </c>
      <c r="K18" t="str">
        <f>VLOOKUP(A18,stations_other!$M$2:$P$40,4,)</f>
        <v>JER</v>
      </c>
      <c r="L18">
        <f>VLOOKUP($K18,station_dbase!$A$2:$G$297,6,)</f>
        <v>615024.30000000005</v>
      </c>
      <c r="M18">
        <f>VLOOKUP($K18,station_dbase!$A$2:$G$297,7,)</f>
        <v>4212414.2</v>
      </c>
      <c r="N18" t="str">
        <f t="shared" si="0"/>
        <v>RSAN018</v>
      </c>
    </row>
    <row r="19" spans="1:14">
      <c r="A19" t="s">
        <v>1048</v>
      </c>
      <c r="B19">
        <v>438</v>
      </c>
      <c r="C19">
        <v>9532</v>
      </c>
      <c r="D19" t="s">
        <v>998</v>
      </c>
      <c r="E19" t="s">
        <v>999</v>
      </c>
      <c r="F19" t="s">
        <v>1000</v>
      </c>
      <c r="G19" t="s">
        <v>1001</v>
      </c>
      <c r="K19" t="str">
        <f>VLOOKUP(A19,stations_other!$M$2:$P$40,4,)</f>
        <v>PCT</v>
      </c>
      <c r="L19">
        <f>VLOOKUP($K19,station_dbase!$A$2:$G$297,6,)</f>
        <v>585550.4</v>
      </c>
      <c r="M19">
        <f>VLOOKUP($K19,station_dbase!$A$2:$G$297,7,)</f>
        <v>4212803.2</v>
      </c>
      <c r="N19" t="str">
        <f t="shared" si="0"/>
        <v>RSAC064</v>
      </c>
    </row>
    <row r="20" spans="1:14">
      <c r="A20" t="s">
        <v>1049</v>
      </c>
      <c r="B20">
        <v>81</v>
      </c>
      <c r="C20">
        <v>0</v>
      </c>
      <c r="D20" t="s">
        <v>998</v>
      </c>
      <c r="E20" t="s">
        <v>999</v>
      </c>
      <c r="F20" t="s">
        <v>1000</v>
      </c>
      <c r="G20" t="s">
        <v>1001</v>
      </c>
      <c r="K20" t="str">
        <f>VLOOKUP(A20,stations_other!$M$2:$P$40,4,)</f>
        <v>DMC</v>
      </c>
      <c r="L20">
        <f>VLOOKUP($K20,station_dbase!$A$2:$G$297,6,)</f>
        <v>626882.69999999995</v>
      </c>
      <c r="M20">
        <f>VLOOKUP($K20,station_dbase!$A$2:$G$297,7,)</f>
        <v>4186454</v>
      </c>
      <c r="N20" t="str">
        <f t="shared" si="0"/>
        <v>CHDMC006</v>
      </c>
    </row>
    <row r="21" spans="1:14">
      <c r="A21" t="s">
        <v>1050</v>
      </c>
      <c r="B21">
        <v>11</v>
      </c>
      <c r="C21">
        <v>81</v>
      </c>
      <c r="D21" t="s">
        <v>998</v>
      </c>
      <c r="E21" t="s">
        <v>999</v>
      </c>
      <c r="F21" t="s">
        <v>1000</v>
      </c>
      <c r="G21" t="s">
        <v>1001</v>
      </c>
      <c r="K21" t="str">
        <f>VLOOKUP(A21,stations_other!$M$2:$P$40,4,)</f>
        <v>BDT</v>
      </c>
      <c r="L21">
        <f>VLOOKUP($K21,station_dbase!$A$2:$G$297,6,)</f>
        <v>647500.80000000005</v>
      </c>
      <c r="M21">
        <f>VLOOKUP($K21,station_dbase!$A$2:$G$297,7,)</f>
        <v>4192114.6</v>
      </c>
      <c r="N21" t="str">
        <f t="shared" si="0"/>
        <v>RSAN072</v>
      </c>
    </row>
    <row r="22" spans="1:14">
      <c r="A22" t="s">
        <v>1051</v>
      </c>
      <c r="B22">
        <v>434</v>
      </c>
      <c r="C22">
        <v>163</v>
      </c>
      <c r="D22" t="s">
        <v>998</v>
      </c>
      <c r="E22" t="s">
        <v>999</v>
      </c>
      <c r="F22" t="s">
        <v>1000</v>
      </c>
      <c r="G22" t="s">
        <v>1001</v>
      </c>
      <c r="K22" t="str">
        <f>VLOOKUP(A22,stations_other!$M$2:$P$40,4,)</f>
        <v>EMM</v>
      </c>
      <c r="L22">
        <f>VLOOKUP($K22,station_dbase!$A$2:$G$297,6,)</f>
        <v>610598.80000000005</v>
      </c>
      <c r="M22">
        <f>VLOOKUP($K22,station_dbase!$A$2:$G$297,7,)</f>
        <v>4215917.5999999996</v>
      </c>
      <c r="N22" t="str">
        <f t="shared" si="0"/>
        <v>RSAC092</v>
      </c>
    </row>
    <row r="23" spans="1:14">
      <c r="A23" t="s">
        <v>1052</v>
      </c>
      <c r="B23">
        <v>517</v>
      </c>
      <c r="C23">
        <v>7876</v>
      </c>
      <c r="D23" t="s">
        <v>998</v>
      </c>
      <c r="E23" t="s">
        <v>999</v>
      </c>
      <c r="F23" t="s">
        <v>1000</v>
      </c>
      <c r="G23" t="s">
        <v>1001</v>
      </c>
      <c r="K23" t="str">
        <f>VLOOKUP(A23,stations_other!$M$2:$P$40,4,)</f>
        <v>BDL</v>
      </c>
      <c r="L23">
        <f>VLOOKUP($K23,station_dbase!$A$2:$G$297,6,)</f>
        <v>590134.69999999995</v>
      </c>
      <c r="M23">
        <f>VLOOKUP($K23,station_dbase!$A$2:$G$297,7,)</f>
        <v>4227040.0999999996</v>
      </c>
      <c r="N23" t="str">
        <f t="shared" si="0"/>
        <v>SLMZU011</v>
      </c>
    </row>
    <row r="24" spans="1:14">
      <c r="A24" t="s">
        <v>1053</v>
      </c>
      <c r="B24">
        <v>232</v>
      </c>
      <c r="C24">
        <v>111</v>
      </c>
      <c r="D24" t="s">
        <v>998</v>
      </c>
      <c r="E24" t="s">
        <v>999</v>
      </c>
      <c r="F24" t="s">
        <v>1000</v>
      </c>
      <c r="G24" t="s">
        <v>1001</v>
      </c>
      <c r="K24" t="str">
        <f>VLOOKUP(A24,stations_other!$M$2:$P$40,4,)</f>
        <v>CLC</v>
      </c>
      <c r="L24">
        <f>VLOOKUP($K24,station_dbase!$A$2:$G$297,6,)</f>
        <v>626952</v>
      </c>
      <c r="M24">
        <f>VLOOKUP($K24,station_dbase!$A$2:$G$297,7,)</f>
        <v>4187911.6</v>
      </c>
      <c r="N24" t="str">
        <f t="shared" si="0"/>
        <v>CHSWP003</v>
      </c>
    </row>
    <row r="25" spans="1:14">
      <c r="A25" t="s">
        <v>1054</v>
      </c>
      <c r="B25">
        <v>20</v>
      </c>
      <c r="C25">
        <v>2247</v>
      </c>
      <c r="D25" t="s">
        <v>998</v>
      </c>
      <c r="E25" t="s">
        <v>999</v>
      </c>
      <c r="F25" t="s">
        <v>1000</v>
      </c>
      <c r="G25" t="s">
        <v>1001</v>
      </c>
      <c r="K25" t="str">
        <f>VLOOKUP(A25,stations_other!$M$2:$P$40,4,)</f>
        <v>RRI</v>
      </c>
      <c r="L25">
        <f>VLOOKUP($K25,station_dbase!$A$2:$G$297,6,)</f>
        <v>643575.19999999995</v>
      </c>
      <c r="M25">
        <f>VLOOKUP($K25,station_dbase!$A$2:$G$297,7,)</f>
        <v>4202944.9000000004</v>
      </c>
      <c r="N25" t="str">
        <f t="shared" si="0"/>
        <v>RSAN058</v>
      </c>
    </row>
    <row r="26" spans="1:14">
      <c r="A26" t="s">
        <v>1055</v>
      </c>
      <c r="B26">
        <v>274</v>
      </c>
      <c r="C26">
        <v>7729</v>
      </c>
      <c r="D26" t="s">
        <v>998</v>
      </c>
      <c r="E26" t="s">
        <v>999</v>
      </c>
      <c r="F26" t="s">
        <v>1000</v>
      </c>
      <c r="G26" t="s">
        <v>1001</v>
      </c>
      <c r="K26" t="str">
        <f>VLOOKUP(A26,stations_other!$M$2:$P$40,4,)</f>
        <v>DSJ</v>
      </c>
      <c r="L26">
        <f>VLOOKUP($K26,station_dbase!$A$2:$G$297,6,)</f>
        <v>616676.6</v>
      </c>
      <c r="M26">
        <f>VLOOKUP($K26,station_dbase!$A$2:$G$297,7,)</f>
        <v>4208098.2</v>
      </c>
      <c r="N26" t="str">
        <f t="shared" si="0"/>
        <v>SLDUT007</v>
      </c>
    </row>
    <row r="27" spans="1:14">
      <c r="A27" t="s">
        <v>1056</v>
      </c>
      <c r="B27">
        <v>437</v>
      </c>
      <c r="C27">
        <v>9033</v>
      </c>
      <c r="D27" t="s">
        <v>998</v>
      </c>
      <c r="E27" t="s">
        <v>999</v>
      </c>
      <c r="F27" t="s">
        <v>1000</v>
      </c>
      <c r="G27" t="s">
        <v>1001</v>
      </c>
      <c r="K27" t="str">
        <f>VLOOKUP(A27,stations_other!$M$2:$P$40,4,)</f>
        <v>MAL</v>
      </c>
      <c r="L27">
        <f>VLOOKUP($K27,station_dbase!$A$2:$G$297,6,)</f>
        <v>594757.5</v>
      </c>
      <c r="M27">
        <f>VLOOKUP($K27,station_dbase!$A$2:$G$297,7,)</f>
        <v>4211123.3</v>
      </c>
      <c r="N27" t="str">
        <f t="shared" si="0"/>
        <v>RSAC075</v>
      </c>
    </row>
    <row r="28" spans="1:14">
      <c r="A28" t="s">
        <v>1057</v>
      </c>
      <c r="B28">
        <v>513</v>
      </c>
      <c r="C28">
        <v>12967</v>
      </c>
      <c r="D28" t="s">
        <v>998</v>
      </c>
      <c r="E28" t="s">
        <v>999</v>
      </c>
      <c r="F28" t="s">
        <v>1000</v>
      </c>
      <c r="G28" t="s">
        <v>1001</v>
      </c>
      <c r="K28" t="str">
        <f>VLOOKUP(A28,stations_other!$M$2:$P$40,4,)</f>
        <v>NSL2</v>
      </c>
      <c r="L28">
        <f>VLOOKUP($K28,station_dbase!$A$2:$G$297,6,)</f>
        <v>597451.6</v>
      </c>
      <c r="M28">
        <f>VLOOKUP($K28,station_dbase!$A$2:$G$297,7,)</f>
        <v>4219938</v>
      </c>
      <c r="N28" t="str">
        <f t="shared" si="0"/>
        <v>SLMZU025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DEBB2-40D9-4D5E-8F3D-783A0A659964}">
  <dimension ref="A1:C2"/>
  <sheetViews>
    <sheetView workbookViewId="0">
      <selection activeCell="B4" sqref="B4"/>
    </sheetView>
  </sheetViews>
  <sheetFormatPr defaultRowHeight="15"/>
  <cols>
    <col min="1" max="1" width="16.7109375" bestFit="1" customWidth="1"/>
    <col min="2" max="2" width="17.85546875" bestFit="1" customWidth="1"/>
  </cols>
  <sheetData>
    <row r="1" spans="1:3">
      <c r="A1" s="5">
        <v>628862.03098787903</v>
      </c>
      <c r="B1" s="5">
        <v>4200697.3650037497</v>
      </c>
      <c r="C1" t="s">
        <v>1217</v>
      </c>
    </row>
    <row r="2" spans="1:3">
      <c r="A2" s="5">
        <v>628978.37003989401</v>
      </c>
      <c r="B2" s="5">
        <v>4200707.2242454402</v>
      </c>
      <c r="C2" t="s">
        <v>1218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12DE-79AE-41D8-8DD6-EE7A26F6B6F8}">
  <dimension ref="A1:R51"/>
  <sheetViews>
    <sheetView workbookViewId="0"/>
  </sheetViews>
  <sheetFormatPr defaultRowHeight="15"/>
  <cols>
    <col min="13" max="13" width="10.42578125" bestFit="1" customWidth="1"/>
    <col min="15" max="15" width="5.7109375" bestFit="1" customWidth="1"/>
    <col min="16" max="16" width="10.5703125" bestFit="1" customWidth="1"/>
  </cols>
  <sheetData>
    <row r="1" spans="1:18">
      <c r="F1" t="s">
        <v>44</v>
      </c>
      <c r="G1" t="s">
        <v>1205</v>
      </c>
      <c r="H1" t="s">
        <v>1206</v>
      </c>
      <c r="I1" t="s">
        <v>1207</v>
      </c>
      <c r="M1" t="s">
        <v>1225</v>
      </c>
      <c r="N1" t="s">
        <v>53</v>
      </c>
      <c r="O1" t="s">
        <v>52</v>
      </c>
      <c r="P1" t="s">
        <v>998</v>
      </c>
    </row>
    <row r="2" spans="1:18">
      <c r="A2" t="e">
        <f>VLOOKUP($E2,station_dbase!$A$2:$G$297,6,)</f>
        <v>#N/A</v>
      </c>
      <c r="B2" t="e">
        <f>VLOOKUP($E2,station_dbase!$A$2:$G$297,7,)</f>
        <v>#N/A</v>
      </c>
      <c r="C2" t="e">
        <f>VLOOKUP($E2,stations_utm_new!$A$2:$G$277,6,)</f>
        <v>#N/A</v>
      </c>
      <c r="D2" t="e">
        <f>VLOOKUP($E2,stations_utm_new!$A$2:$G$277,7,)</f>
        <v>#N/A</v>
      </c>
      <c r="E2" t="s">
        <v>235</v>
      </c>
      <c r="M2" t="s">
        <v>1070</v>
      </c>
      <c r="N2" t="s">
        <v>1059</v>
      </c>
    </row>
    <row r="3" spans="1:18">
      <c r="A3" t="e">
        <f>VLOOKUP($E3,station_dbase!$A$2:$G$297,6,)</f>
        <v>#N/A</v>
      </c>
      <c r="B3" t="e">
        <f>VLOOKUP($E3,station_dbase!$A$2:$G$297,7,)</f>
        <v>#N/A</v>
      </c>
      <c r="C3" t="e">
        <f>VLOOKUP($E3,stations_utm_new!$A$2:$G$277,6,)</f>
        <v>#N/A</v>
      </c>
      <c r="D3" t="e">
        <f>VLOOKUP($E3,stations_utm_new!$A$2:$G$277,7,)</f>
        <v>#N/A</v>
      </c>
      <c r="E3" t="s">
        <v>1004</v>
      </c>
      <c r="M3" t="s">
        <v>1049</v>
      </c>
      <c r="P3" t="s">
        <v>16</v>
      </c>
    </row>
    <row r="4" spans="1:18">
      <c r="A4" t="e">
        <f>VLOOKUP($E4,station_dbase!$A$2:$G$297,6,)</f>
        <v>#N/A</v>
      </c>
      <c r="B4" t="e">
        <f>VLOOKUP($E4,station_dbase!$A$2:$G$297,7,)</f>
        <v>#N/A</v>
      </c>
      <c r="C4" t="e">
        <f>VLOOKUP($E4,stations_utm_new!$A$2:$G$277,6,)</f>
        <v>#N/A</v>
      </c>
      <c r="D4" t="e">
        <f>VLOOKUP($E4,stations_utm_new!$A$2:$G$277,7,)</f>
        <v>#N/A</v>
      </c>
      <c r="E4" t="s">
        <v>1104</v>
      </c>
      <c r="M4" t="s">
        <v>1067</v>
      </c>
      <c r="N4" t="s">
        <v>104</v>
      </c>
      <c r="O4" t="s">
        <v>104</v>
      </c>
    </row>
    <row r="5" spans="1:18">
      <c r="A5">
        <f>VLOOKUP($E5,station_dbase!$A$2:$G$297,6,)</f>
        <v>616952.5</v>
      </c>
      <c r="B5">
        <f>VLOOKUP($E5,station_dbase!$A$2:$G$297,7,)</f>
        <v>4212848.5999999996</v>
      </c>
      <c r="C5">
        <f>VLOOKUP($E5,stations_utm_new!$A$2:$G$277,6,)</f>
        <v>616952.5</v>
      </c>
      <c r="D5">
        <f>VLOOKUP($E5,stations_utm_new!$A$2:$G$277,7,)</f>
        <v>4212848.5999999996</v>
      </c>
      <c r="E5" t="s">
        <v>419</v>
      </c>
      <c r="M5" t="s">
        <v>1053</v>
      </c>
      <c r="P5" t="s">
        <v>7</v>
      </c>
    </row>
    <row r="6" spans="1:18">
      <c r="A6">
        <f>VLOOKUP($E6,station_dbase!$A$2:$G$297,6,)</f>
        <v>618521.69999999995</v>
      </c>
      <c r="B6">
        <f>VLOOKUP($E6,station_dbase!$A$2:$G$297,7,)</f>
        <v>4214201.8</v>
      </c>
      <c r="C6">
        <f>VLOOKUP($E6,stations_utm_new!$A$2:$G$277,6,)</f>
        <v>618521.69999999995</v>
      </c>
      <c r="D6">
        <f>VLOOKUP($E6,stations_utm_new!$A$2:$G$277,7,)</f>
        <v>4214201.8</v>
      </c>
      <c r="E6" t="s">
        <v>713</v>
      </c>
      <c r="M6" t="s">
        <v>1046</v>
      </c>
      <c r="N6" t="s">
        <v>15</v>
      </c>
      <c r="P6" t="s">
        <v>1103</v>
      </c>
    </row>
    <row r="7" spans="1:18">
      <c r="A7" t="e">
        <f>VLOOKUP($E7,station_dbase!$A$2:$G$297,6,)</f>
        <v>#N/A</v>
      </c>
      <c r="B7" t="e">
        <f>VLOOKUP($E7,station_dbase!$A$2:$G$297,7,)</f>
        <v>#N/A</v>
      </c>
      <c r="C7" t="e">
        <f>VLOOKUP($E7,stations_utm_new!$A$2:$G$277,6,)</f>
        <v>#N/A</v>
      </c>
      <c r="D7" t="e">
        <f>VLOOKUP($E7,stations_utm_new!$A$2:$G$277,7,)</f>
        <v>#N/A</v>
      </c>
      <c r="E7" t="s">
        <v>1068</v>
      </c>
      <c r="M7" t="s">
        <v>1068</v>
      </c>
      <c r="N7" t="s">
        <v>24</v>
      </c>
      <c r="O7" t="s">
        <v>24</v>
      </c>
    </row>
    <row r="8" spans="1:18">
      <c r="A8">
        <f>VLOOKUP($E8,station_dbase!$A$2:$G$297,6,)</f>
        <v>624476.9</v>
      </c>
      <c r="B8">
        <f>VLOOKUP($E8,station_dbase!$A$2:$G$297,7,)</f>
        <v>4208582.2</v>
      </c>
      <c r="C8">
        <f>VLOOKUP($E8,stations_utm_new!$A$2:$G$277,6,)</f>
        <v>624476.9</v>
      </c>
      <c r="D8">
        <f>VLOOKUP($E8,stations_utm_new!$A$2:$G$277,7,)</f>
        <v>4208582.2</v>
      </c>
      <c r="E8" t="s">
        <v>409</v>
      </c>
      <c r="M8" t="s">
        <v>1043</v>
      </c>
      <c r="N8" t="s">
        <v>406</v>
      </c>
      <c r="O8" t="s">
        <v>406</v>
      </c>
      <c r="P8" t="s">
        <v>17</v>
      </c>
    </row>
    <row r="9" spans="1:18">
      <c r="A9">
        <f>VLOOKUP($E9,station_dbase!$A$2:$G$297,6,)</f>
        <v>619734.19999999995</v>
      </c>
      <c r="B9">
        <f>VLOOKUP($E9,station_dbase!$A$2:$G$297,7,)</f>
        <v>4239063.4000000004</v>
      </c>
      <c r="C9">
        <f>VLOOKUP($E9,stations_utm_new!$A$2:$G$277,6,)</f>
        <v>619734.19999999995</v>
      </c>
      <c r="D9">
        <f>VLOOKUP($E9,stations_utm_new!$A$2:$G$277,7,)</f>
        <v>4239063.4000000004</v>
      </c>
      <c r="E9" t="s">
        <v>473</v>
      </c>
      <c r="M9" t="s">
        <v>1069</v>
      </c>
      <c r="N9" t="s">
        <v>31</v>
      </c>
      <c r="O9" t="s">
        <v>31</v>
      </c>
    </row>
    <row r="10" spans="1:18">
      <c r="A10" t="e">
        <f>VLOOKUP($E10,station_dbase!$A$2:$G$297,6,)</f>
        <v>#N/A</v>
      </c>
      <c r="B10" t="e">
        <f>VLOOKUP($E10,station_dbase!$A$2:$G$297,7,)</f>
        <v>#N/A</v>
      </c>
      <c r="C10" t="e">
        <f>VLOOKUP($E10,stations_utm_new!$A$2:$G$277,6,)</f>
        <v>#N/A</v>
      </c>
      <c r="D10" t="e">
        <f>VLOOKUP($E10,stations_utm_new!$A$2:$G$277,7,)</f>
        <v>#N/A</v>
      </c>
      <c r="E10" t="s">
        <v>1109</v>
      </c>
      <c r="M10" t="s">
        <v>1085</v>
      </c>
      <c r="O10" t="s">
        <v>3</v>
      </c>
    </row>
    <row r="11" spans="1:18">
      <c r="A11" t="e">
        <f>VLOOKUP($E11,station_dbase!$A$2:$G$297,6,)</f>
        <v>#N/A</v>
      </c>
      <c r="B11" t="e">
        <f>VLOOKUP($E11,station_dbase!$A$2:$G$297,7,)</f>
        <v>#N/A</v>
      </c>
      <c r="C11" t="e">
        <f>VLOOKUP($E11,stations_utm_new!$A$2:$G$277,6,)</f>
        <v>#N/A</v>
      </c>
      <c r="D11" t="e">
        <f>VLOOKUP($E11,stations_utm_new!$A$2:$G$277,7,)</f>
        <v>#N/A</v>
      </c>
      <c r="E11" t="s">
        <v>1081</v>
      </c>
      <c r="M11" t="s">
        <v>1036</v>
      </c>
      <c r="N11" t="s">
        <v>4</v>
      </c>
      <c r="O11" t="s">
        <v>4</v>
      </c>
      <c r="P11" t="s">
        <v>4</v>
      </c>
    </row>
    <row r="12" spans="1:18">
      <c r="A12">
        <f>VLOOKUP($E12,station_dbase!$A$2:$G$297,6,)</f>
        <v>625274.80000000005</v>
      </c>
      <c r="B12">
        <f>VLOOKUP($E12,station_dbase!$A$2:$G$297,7,)</f>
        <v>4218552.5</v>
      </c>
      <c r="C12">
        <f>VLOOKUP($E12,stations_utm_new!$A$2:$G$277,6,)</f>
        <v>625274.80000000005</v>
      </c>
      <c r="D12">
        <f>VLOOKUP($E12,stations_utm_new!$A$2:$G$277,7,)</f>
        <v>4218552.5</v>
      </c>
      <c r="E12" t="s">
        <v>437</v>
      </c>
      <c r="M12" t="s">
        <v>1074</v>
      </c>
      <c r="N12" t="s">
        <v>168</v>
      </c>
      <c r="O12" t="s">
        <v>168</v>
      </c>
    </row>
    <row r="13" spans="1:18">
      <c r="A13" t="e">
        <f>VLOOKUP($E13,station_dbase!$A$2:$G$297,6,)</f>
        <v>#N/A</v>
      </c>
      <c r="B13" t="e">
        <f>VLOOKUP($E13,station_dbase!$A$2:$G$297,7,)</f>
        <v>#N/A</v>
      </c>
      <c r="C13" t="e">
        <f>VLOOKUP($E13,stations_utm_new!$A$2:$G$277,6,)</f>
        <v>#N/A</v>
      </c>
      <c r="D13" t="e">
        <f>VLOOKUP($E13,stations_utm_new!$A$2:$G$277,7,)</f>
        <v>#N/A</v>
      </c>
      <c r="E13" t="s">
        <v>1066</v>
      </c>
      <c r="M13" t="s">
        <v>1083</v>
      </c>
      <c r="O13" t="s">
        <v>1219</v>
      </c>
    </row>
    <row r="14" spans="1:18">
      <c r="A14" t="e">
        <f>VLOOKUP($E14,station_dbase!$A$2:$G$297,6,)</f>
        <v>#N/A</v>
      </c>
      <c r="B14" t="e">
        <f>VLOOKUP($E14,station_dbase!$A$2:$G$297,7,)</f>
        <v>#N/A</v>
      </c>
      <c r="C14" t="e">
        <f>VLOOKUP($E14,stations_utm_new!$A$2:$G$277,6,)</f>
        <v>#N/A</v>
      </c>
      <c r="D14" t="e">
        <f>VLOOKUP($E14,stations_utm_new!$A$2:$G$277,7,)</f>
        <v>#N/A</v>
      </c>
      <c r="E14" t="s">
        <v>1035</v>
      </c>
      <c r="M14" t="s">
        <v>1048</v>
      </c>
      <c r="P14" t="s">
        <v>13</v>
      </c>
    </row>
    <row r="15" spans="1:18">
      <c r="A15" t="e">
        <f>VLOOKUP($E15,station_dbase!$A$2:$G$297,6,)</f>
        <v>#N/A</v>
      </c>
      <c r="B15" t="e">
        <f>VLOOKUP($E15,station_dbase!$A$2:$G$297,7,)</f>
        <v>#N/A</v>
      </c>
      <c r="C15" t="e">
        <f>VLOOKUP($E15,stations_utm_new!$A$2:$G$277,6,)</f>
        <v>#N/A</v>
      </c>
      <c r="D15" t="e">
        <f>VLOOKUP($E15,stations_utm_new!$A$2:$G$277,7,)</f>
        <v>#N/A</v>
      </c>
      <c r="E15" t="s">
        <v>1108</v>
      </c>
      <c r="M15" t="s">
        <v>1056</v>
      </c>
      <c r="P15" t="s">
        <v>12</v>
      </c>
      <c r="R15" t="s">
        <v>1221</v>
      </c>
    </row>
    <row r="16" spans="1:18">
      <c r="A16" t="e">
        <f>VLOOKUP($E16,station_dbase!$A$2:$G$297,6,)</f>
        <v>#N/A</v>
      </c>
      <c r="B16" t="e">
        <f>VLOOKUP($E16,station_dbase!$A$2:$G$297,7,)</f>
        <v>#N/A</v>
      </c>
      <c r="C16" t="e">
        <f>VLOOKUP($E16,stations_utm_new!$A$2:$G$277,6,)</f>
        <v>#N/A</v>
      </c>
      <c r="D16" t="e">
        <f>VLOOKUP($E16,stations_utm_new!$A$2:$G$277,7,)</f>
        <v>#N/A</v>
      </c>
      <c r="E16" t="s">
        <v>1107</v>
      </c>
      <c r="M16" t="s">
        <v>1045</v>
      </c>
      <c r="P16" t="s">
        <v>8</v>
      </c>
      <c r="R16" t="s">
        <v>1222</v>
      </c>
    </row>
    <row r="17" spans="1:18">
      <c r="A17" t="e">
        <f>VLOOKUP($E17,station_dbase!$A$2:$G$297,6,)</f>
        <v>#N/A</v>
      </c>
      <c r="B17" t="e">
        <f>VLOOKUP($E17,station_dbase!$A$2:$G$297,7,)</f>
        <v>#N/A</v>
      </c>
      <c r="C17" t="e">
        <f>VLOOKUP($E17,stations_utm_new!$A$2:$G$277,6,)</f>
        <v>#N/A</v>
      </c>
      <c r="D17" t="e">
        <f>VLOOKUP($E17,stations_utm_new!$A$2:$G$277,7,)</f>
        <v>#N/A</v>
      </c>
      <c r="E17" t="s">
        <v>1101</v>
      </c>
      <c r="M17" t="s">
        <v>1051</v>
      </c>
      <c r="P17" t="s">
        <v>9</v>
      </c>
      <c r="R17" t="s">
        <v>1223</v>
      </c>
    </row>
    <row r="18" spans="1:18">
      <c r="A18">
        <f>VLOOKUP($E18,station_dbase!$A$2:$G$297,6,)</f>
        <v>639778</v>
      </c>
      <c r="B18">
        <f>VLOOKUP($E18,station_dbase!$A$2:$G$297,7,)</f>
        <v>4185041</v>
      </c>
      <c r="C18">
        <f>VLOOKUP($E18,stations_utm_new!$A$2:$G$277,6,)</f>
        <v>639778</v>
      </c>
      <c r="D18">
        <f>VLOOKUP($E18,stations_utm_new!$A$2:$G$277,7,)</f>
        <v>4185041</v>
      </c>
      <c r="E18" t="s">
        <v>876</v>
      </c>
      <c r="M18" t="s">
        <v>1040</v>
      </c>
      <c r="N18" t="s">
        <v>484</v>
      </c>
      <c r="O18" t="s">
        <v>484</v>
      </c>
      <c r="P18" t="s">
        <v>23</v>
      </c>
    </row>
    <row r="19" spans="1:18">
      <c r="A19" t="e">
        <f>VLOOKUP($E19,station_dbase!$A$2:$G$297,6,)</f>
        <v>#N/A</v>
      </c>
      <c r="B19" t="e">
        <f>VLOOKUP($E19,station_dbase!$A$2:$G$297,7,)</f>
        <v>#N/A</v>
      </c>
      <c r="C19" t="e">
        <f>VLOOKUP($E19,stations_utm_new!$A$2:$G$277,6,)</f>
        <v>#N/A</v>
      </c>
      <c r="D19" t="e">
        <f>VLOOKUP($E19,stations_utm_new!$A$2:$G$277,7,)</f>
        <v>#N/A</v>
      </c>
      <c r="E19" t="s">
        <v>1106</v>
      </c>
      <c r="M19" t="s">
        <v>1073</v>
      </c>
      <c r="N19" t="s">
        <v>464</v>
      </c>
    </row>
    <row r="20" spans="1:18">
      <c r="A20" t="e">
        <f>VLOOKUP($E20,station_dbase!$A$2:$G$297,6,)</f>
        <v>#N/A</v>
      </c>
      <c r="B20" t="e">
        <f>VLOOKUP($E20,station_dbase!$A$2:$G$297,7,)</f>
        <v>#N/A</v>
      </c>
      <c r="C20" t="e">
        <f>VLOOKUP($E20,stations_utm_new!$A$2:$G$277,6,)</f>
        <v>#N/A</v>
      </c>
      <c r="D20" t="e">
        <f>VLOOKUP($E20,stations_utm_new!$A$2:$G$277,7,)</f>
        <v>#N/A</v>
      </c>
      <c r="E20" t="s">
        <v>1105</v>
      </c>
      <c r="M20" t="s">
        <v>1071</v>
      </c>
      <c r="N20" t="s">
        <v>458</v>
      </c>
      <c r="O20" t="s">
        <v>458</v>
      </c>
    </row>
    <row r="21" spans="1:18">
      <c r="A21" t="e">
        <f>VLOOKUP($E21,station_dbase!$A$2:$G$297,6,)</f>
        <v>#N/A</v>
      </c>
      <c r="B21" t="e">
        <f>VLOOKUP($E21,station_dbase!$A$2:$G$297,7,)</f>
        <v>#N/A</v>
      </c>
      <c r="C21" t="e">
        <f>VLOOKUP($E21,stations_utm_new!$A$2:$G$277,6,)</f>
        <v>#N/A</v>
      </c>
      <c r="D21" t="e">
        <f>VLOOKUP($E21,stations_utm_new!$A$2:$G$277,7,)</f>
        <v>#N/A</v>
      </c>
      <c r="E21" t="s">
        <v>1099</v>
      </c>
      <c r="M21" t="s">
        <v>1072</v>
      </c>
      <c r="N21" t="s">
        <v>448</v>
      </c>
      <c r="O21" t="s">
        <v>448</v>
      </c>
    </row>
    <row r="22" spans="1:18">
      <c r="A22">
        <f>VLOOKUP($E22,station_dbase!$A$2:$G$297,6,)</f>
        <v>623598.19999999995</v>
      </c>
      <c r="B22">
        <f>VLOOKUP($E22,station_dbase!$A$2:$G$297,7,)</f>
        <v>4238356.2</v>
      </c>
      <c r="C22">
        <f>VLOOKUP($E22,stations_utm_new!$A$2:$G$277,6,)</f>
        <v>623598.19999999995</v>
      </c>
      <c r="D22">
        <f>VLOOKUP($E22,stations_utm_new!$A$2:$G$277,7,)</f>
        <v>4238356.2</v>
      </c>
      <c r="E22" t="s">
        <v>455</v>
      </c>
      <c r="M22" t="s">
        <v>1037</v>
      </c>
      <c r="O22" t="s">
        <v>1220</v>
      </c>
      <c r="P22" t="s">
        <v>33</v>
      </c>
      <c r="R22" t="s">
        <v>1224</v>
      </c>
    </row>
    <row r="23" spans="1:18">
      <c r="A23" t="e">
        <f>VLOOKUP($E23,station_dbase!$A$2:$G$297,6,)</f>
        <v>#N/A</v>
      </c>
      <c r="B23" t="e">
        <f>VLOOKUP($E23,station_dbase!$A$2:$G$297,7,)</f>
        <v>#N/A</v>
      </c>
      <c r="C23" t="e">
        <f>VLOOKUP($E23,stations_utm_new!$A$2:$G$277,6,)</f>
        <v>#N/A</v>
      </c>
      <c r="D23" t="e">
        <f>VLOOKUP($E23,stations_utm_new!$A$2:$G$277,7,)</f>
        <v>#N/A</v>
      </c>
      <c r="E23" t="s">
        <v>1102</v>
      </c>
      <c r="M23" t="s">
        <v>1047</v>
      </c>
      <c r="N23" t="s">
        <v>444</v>
      </c>
      <c r="O23" t="s">
        <v>444</v>
      </c>
      <c r="P23" t="s">
        <v>11</v>
      </c>
    </row>
    <row r="24" spans="1:18">
      <c r="A24">
        <f>VLOOKUP($E24,station_dbase!$A$2:$G$297,6,)</f>
        <v>624348.30000000005</v>
      </c>
      <c r="B24">
        <f>VLOOKUP($E24,station_dbase!$A$2:$G$297,7,)</f>
        <v>4243212.4000000004</v>
      </c>
      <c r="C24">
        <f>VLOOKUP($E24,stations_utm_new!$A$2:$G$277,6,)</f>
        <v>624348.30000000005</v>
      </c>
      <c r="D24">
        <f>VLOOKUP($E24,stations_utm_new!$A$2:$G$277,7,)</f>
        <v>4243212.4000000004</v>
      </c>
      <c r="E24" t="s">
        <v>452</v>
      </c>
      <c r="M24" t="s">
        <v>1044</v>
      </c>
      <c r="P24" t="s">
        <v>18</v>
      </c>
    </row>
    <row r="25" spans="1:18">
      <c r="A25" t="e">
        <f>VLOOKUP($E25,station_dbase!$A$2:$G$297,6,)</f>
        <v>#N/A</v>
      </c>
      <c r="B25" t="e">
        <f>VLOOKUP($E25,station_dbase!$A$2:$G$297,7,)</f>
        <v>#N/A</v>
      </c>
      <c r="C25" t="e">
        <f>VLOOKUP($E25,stations_utm_new!$A$2:$G$277,6,)</f>
        <v>#N/A</v>
      </c>
      <c r="D25" t="e">
        <f>VLOOKUP($E25,stations_utm_new!$A$2:$G$277,7,)</f>
        <v>#N/A</v>
      </c>
      <c r="E25" t="s">
        <v>1100</v>
      </c>
      <c r="M25" t="s">
        <v>1039</v>
      </c>
      <c r="P25" t="s">
        <v>427</v>
      </c>
    </row>
    <row r="26" spans="1:18">
      <c r="A26">
        <f>VLOOKUP($E26,station_dbase!$A$2:$G$297,6,)</f>
        <v>635762.30000000005</v>
      </c>
      <c r="B26">
        <f>VLOOKUP($E26,station_dbase!$A$2:$G$297,7,)</f>
        <v>4206110.5999999996</v>
      </c>
      <c r="C26">
        <f>VLOOKUP($E26,stations_utm_new!$A$2:$G$277,6,)</f>
        <v>635762.30000000005</v>
      </c>
      <c r="D26">
        <f>VLOOKUP($E26,stations_utm_new!$A$2:$G$277,7,)</f>
        <v>4206110.5999999996</v>
      </c>
      <c r="E26" t="s">
        <v>381</v>
      </c>
      <c r="K26" s="4"/>
      <c r="L26" s="4"/>
      <c r="M26" t="s">
        <v>1054</v>
      </c>
      <c r="N26" t="s">
        <v>299</v>
      </c>
      <c r="O26" t="s">
        <v>299</v>
      </c>
      <c r="P26" t="s">
        <v>299</v>
      </c>
    </row>
    <row r="27" spans="1:18">
      <c r="A27" t="e">
        <f>VLOOKUP($E27,station_dbase!$A$2:$G$297,6,)</f>
        <v>#N/A</v>
      </c>
      <c r="B27" t="e">
        <f>VLOOKUP($E27,station_dbase!$A$2:$G$297,7,)</f>
        <v>#N/A</v>
      </c>
      <c r="C27" t="e">
        <f>VLOOKUP($E27,stations_utm_new!$A$2:$G$277,6,)</f>
        <v>#N/A</v>
      </c>
      <c r="D27" t="e">
        <f>VLOOKUP($E27,stations_utm_new!$A$2:$G$277,7,)</f>
        <v>#N/A</v>
      </c>
      <c r="E27" t="s">
        <v>1092</v>
      </c>
      <c r="K27" s="4"/>
      <c r="L27" s="4"/>
      <c r="M27" t="s">
        <v>1084</v>
      </c>
      <c r="O27" t="s">
        <v>377</v>
      </c>
    </row>
    <row r="28" spans="1:18">
      <c r="A28" t="e">
        <f>VLOOKUP($E28,station_dbase!$A$2:$G$297,6,)</f>
        <v>#N/A</v>
      </c>
      <c r="B28" t="e">
        <f>VLOOKUP($E28,station_dbase!$A$2:$G$297,7,)</f>
        <v>#N/A</v>
      </c>
      <c r="C28" t="e">
        <f>VLOOKUP($E28,stations_utm_new!$A$2:$G$277,6,)</f>
        <v>#N/A</v>
      </c>
      <c r="D28" t="e">
        <f>VLOOKUP($E28,stations_utm_new!$A$2:$G$277,7,)</f>
        <v>#N/A</v>
      </c>
      <c r="K28" s="4"/>
      <c r="L28" s="4"/>
      <c r="M28" t="s">
        <v>1050</v>
      </c>
      <c r="N28" t="s">
        <v>5</v>
      </c>
      <c r="P28" t="s">
        <v>5</v>
      </c>
    </row>
    <row r="29" spans="1:18">
      <c r="K29" s="4"/>
      <c r="L29" s="4"/>
      <c r="M29" t="s">
        <v>1086</v>
      </c>
      <c r="O29" t="s">
        <v>146</v>
      </c>
    </row>
    <row r="30" spans="1:18">
      <c r="G30" s="4"/>
      <c r="H30" s="4"/>
      <c r="I30" s="4"/>
      <c r="J30" s="4"/>
      <c r="K30" s="4"/>
      <c r="L30" s="4"/>
      <c r="M30" t="s">
        <v>1034</v>
      </c>
      <c r="P30" t="s">
        <v>355</v>
      </c>
    </row>
    <row r="31" spans="1:18">
      <c r="A31" s="4" t="s">
        <v>1210</v>
      </c>
      <c r="B31" s="4"/>
      <c r="C31" s="4"/>
      <c r="D31" s="4"/>
      <c r="G31" s="4"/>
      <c r="H31" s="4"/>
      <c r="I31" s="4"/>
      <c r="J31" s="4"/>
      <c r="K31" s="4"/>
      <c r="L31" s="4"/>
      <c r="M31" t="s">
        <v>1038</v>
      </c>
      <c r="P31" t="s">
        <v>22</v>
      </c>
    </row>
    <row r="32" spans="1:18">
      <c r="A32" s="4" t="s">
        <v>1211</v>
      </c>
      <c r="B32" s="4"/>
      <c r="C32" s="4"/>
      <c r="D32" s="4"/>
      <c r="G32" s="4"/>
      <c r="H32" s="4"/>
      <c r="I32" s="4"/>
      <c r="J32" s="4"/>
      <c r="K32" s="4"/>
      <c r="L32" s="4"/>
      <c r="M32" t="s">
        <v>1033</v>
      </c>
      <c r="P32" t="s">
        <v>19</v>
      </c>
    </row>
    <row r="33" spans="1:16">
      <c r="A33" s="4" t="s">
        <v>1212</v>
      </c>
      <c r="B33" s="4"/>
      <c r="C33" s="4"/>
      <c r="D33" s="4"/>
      <c r="G33" s="4"/>
      <c r="H33" s="4"/>
      <c r="I33" s="4"/>
      <c r="J33" s="4"/>
      <c r="K33" s="4"/>
      <c r="L33" s="4"/>
      <c r="M33" t="s">
        <v>1041</v>
      </c>
      <c r="P33" t="s">
        <v>28</v>
      </c>
    </row>
    <row r="34" spans="1:16">
      <c r="A34" s="4" t="s">
        <v>1213</v>
      </c>
      <c r="B34" s="4"/>
      <c r="C34" s="4"/>
      <c r="D34" s="4"/>
      <c r="G34" s="4"/>
      <c r="H34" s="4"/>
      <c r="I34" s="4"/>
      <c r="J34" s="4"/>
      <c r="K34" s="4"/>
      <c r="L34" s="4"/>
      <c r="M34" t="s">
        <v>1055</v>
      </c>
      <c r="N34" t="s">
        <v>413</v>
      </c>
      <c r="O34" t="s">
        <v>413</v>
      </c>
      <c r="P34" t="s">
        <v>413</v>
      </c>
    </row>
    <row r="35" spans="1:16">
      <c r="G35" s="4"/>
      <c r="H35" s="4"/>
      <c r="I35" s="4"/>
      <c r="J35" s="4"/>
      <c r="K35" s="4"/>
      <c r="L35" s="4"/>
      <c r="M35" t="s">
        <v>1052</v>
      </c>
      <c r="O35" t="s">
        <v>26</v>
      </c>
      <c r="P35" t="s">
        <v>26</v>
      </c>
    </row>
    <row r="36" spans="1:16">
      <c r="G36" s="4"/>
      <c r="H36" s="4"/>
      <c r="I36" s="4"/>
      <c r="J36" s="4"/>
      <c r="K36" s="4"/>
      <c r="L36" s="4"/>
      <c r="M36" t="s">
        <v>1057</v>
      </c>
      <c r="N36" t="s">
        <v>25</v>
      </c>
      <c r="O36" t="s">
        <v>287</v>
      </c>
      <c r="P36" t="s">
        <v>287</v>
      </c>
    </row>
    <row r="37" spans="1:16" ht="15.75">
      <c r="A37" s="2"/>
      <c r="C37">
        <v>629247.69999999995</v>
      </c>
      <c r="D37">
        <v>4247651</v>
      </c>
      <c r="E37" t="s">
        <v>1208</v>
      </c>
      <c r="F37" t="s">
        <v>1209</v>
      </c>
      <c r="M37" t="s">
        <v>1042</v>
      </c>
      <c r="P37" t="s">
        <v>32</v>
      </c>
    </row>
    <row r="38" spans="1:16" ht="15.75">
      <c r="A38" s="3">
        <v>37.866540000000001</v>
      </c>
      <c r="B38">
        <v>-121.54379</v>
      </c>
      <c r="C38">
        <v>629247.69999999995</v>
      </c>
      <c r="D38">
        <v>4247651</v>
      </c>
      <c r="E38" t="s">
        <v>1004</v>
      </c>
      <c r="M38" t="s">
        <v>1032</v>
      </c>
      <c r="P38" t="s">
        <v>27</v>
      </c>
    </row>
    <row r="39" spans="1:16">
      <c r="E39" t="s">
        <v>1104</v>
      </c>
      <c r="F39" t="s">
        <v>1214</v>
      </c>
      <c r="M39" t="s">
        <v>1031</v>
      </c>
      <c r="N39" t="s">
        <v>537</v>
      </c>
      <c r="O39" t="s">
        <v>537</v>
      </c>
      <c r="P39" t="s">
        <v>537</v>
      </c>
    </row>
    <row r="40" spans="1:16">
      <c r="C40">
        <v>628839.5</v>
      </c>
      <c r="D40">
        <v>4200455</v>
      </c>
      <c r="E40" t="s">
        <v>1109</v>
      </c>
      <c r="F40" t="s">
        <v>1215</v>
      </c>
      <c r="M40" t="s">
        <v>1035</v>
      </c>
      <c r="P40" t="s">
        <v>14</v>
      </c>
    </row>
    <row r="41" spans="1:16">
      <c r="C41">
        <v>628839.5</v>
      </c>
      <c r="D41">
        <v>4200455</v>
      </c>
      <c r="E41" t="s">
        <v>1081</v>
      </c>
      <c r="F41" t="s">
        <v>1215</v>
      </c>
    </row>
    <row r="42" spans="1:16">
      <c r="E42" t="s">
        <v>1066</v>
      </c>
      <c r="F42" t="s">
        <v>1216</v>
      </c>
    </row>
    <row r="43" spans="1:16">
      <c r="E43" t="s">
        <v>1108</v>
      </c>
      <c r="F43" t="s">
        <v>1216</v>
      </c>
    </row>
    <row r="44" spans="1:16">
      <c r="E44" t="s">
        <v>1107</v>
      </c>
      <c r="F44" t="s">
        <v>1216</v>
      </c>
    </row>
    <row r="45" spans="1:16">
      <c r="E45" t="s">
        <v>1101</v>
      </c>
      <c r="F45" t="s">
        <v>1216</v>
      </c>
    </row>
    <row r="46" spans="1:16">
      <c r="E46" t="s">
        <v>1106</v>
      </c>
      <c r="F46" t="s">
        <v>1216</v>
      </c>
    </row>
    <row r="47" spans="1:16">
      <c r="E47" t="s">
        <v>1105</v>
      </c>
      <c r="F47" t="s">
        <v>1216</v>
      </c>
    </row>
    <row r="48" spans="1:16">
      <c r="E48" t="s">
        <v>1099</v>
      </c>
      <c r="F48" t="s">
        <v>1216</v>
      </c>
    </row>
    <row r="49" spans="5:6">
      <c r="E49" t="s">
        <v>1102</v>
      </c>
      <c r="F49" t="s">
        <v>1216</v>
      </c>
    </row>
    <row r="50" spans="5:6">
      <c r="E50" t="s">
        <v>1100</v>
      </c>
      <c r="F50" t="s">
        <v>1216</v>
      </c>
    </row>
    <row r="51" spans="5:6">
      <c r="E51" t="s">
        <v>1092</v>
      </c>
      <c r="F51" t="s">
        <v>1216</v>
      </c>
    </row>
  </sheetData>
  <sortState xmlns:xlrd2="http://schemas.microsoft.com/office/spreadsheetml/2017/richdata2" ref="M2:M103">
    <sortCondition ref="M2:M10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EC7D-49B5-49C5-8CBF-D9471D3B9C97}">
  <dimension ref="A1:C265"/>
  <sheetViews>
    <sheetView tabSelected="1" workbookViewId="0">
      <selection activeCell="E32" sqref="E32"/>
    </sheetView>
  </sheetViews>
  <sheetFormatPr defaultRowHeight="15"/>
  <cols>
    <col min="1" max="2" width="12" bestFit="1" customWidth="1"/>
  </cols>
  <sheetData>
    <row r="1" spans="1:3">
      <c r="A1">
        <v>561701.6</v>
      </c>
      <c r="B1">
        <v>4180706.7</v>
      </c>
      <c r="C1" s="1" t="s">
        <v>324</v>
      </c>
    </row>
    <row r="2" spans="1:3">
      <c r="A2">
        <v>654346.14350000001</v>
      </c>
      <c r="B2">
        <v>4277827</v>
      </c>
      <c r="C2" s="1" t="s">
        <v>363</v>
      </c>
    </row>
    <row r="3" spans="1:3">
      <c r="A3">
        <v>584140.23</v>
      </c>
      <c r="B3">
        <v>4160290.79</v>
      </c>
      <c r="C3" s="1" t="s">
        <v>915</v>
      </c>
    </row>
    <row r="4" spans="1:3">
      <c r="A4">
        <v>550895.19999999995</v>
      </c>
      <c r="B4">
        <v>4186802.8</v>
      </c>
      <c r="C4" s="1" t="s">
        <v>666</v>
      </c>
    </row>
    <row r="5" spans="1:3">
      <c r="A5">
        <v>588638.9</v>
      </c>
      <c r="B5">
        <v>4144156</v>
      </c>
      <c r="C5" s="1" t="s">
        <v>825</v>
      </c>
    </row>
    <row r="6" spans="1:3">
      <c r="A6">
        <v>588609.4</v>
      </c>
      <c r="B6">
        <v>4144155.7</v>
      </c>
      <c r="C6" s="1" t="s">
        <v>855</v>
      </c>
    </row>
    <row r="7" spans="1:3">
      <c r="A7">
        <v>605075.1</v>
      </c>
      <c r="B7">
        <v>4208474.7</v>
      </c>
      <c r="C7" s="1" t="s">
        <v>338</v>
      </c>
    </row>
    <row r="8" spans="1:3">
      <c r="A8">
        <v>605075.1</v>
      </c>
      <c r="B8">
        <v>4208474.7</v>
      </c>
      <c r="C8" s="1" t="s">
        <v>623</v>
      </c>
    </row>
    <row r="9" spans="1:3">
      <c r="A9">
        <v>605075.1</v>
      </c>
      <c r="B9">
        <v>4208474.7</v>
      </c>
      <c r="C9" s="1" t="s">
        <v>56</v>
      </c>
    </row>
    <row r="10" spans="1:3">
      <c r="A10">
        <v>640504</v>
      </c>
      <c r="B10">
        <v>4269986</v>
      </c>
      <c r="C10" s="1" t="s">
        <v>959</v>
      </c>
    </row>
    <row r="11" spans="1:3">
      <c r="A11">
        <v>625406.5</v>
      </c>
      <c r="B11">
        <v>4203423.5999999996</v>
      </c>
      <c r="C11" s="1" t="s">
        <v>161</v>
      </c>
    </row>
    <row r="12" spans="1:3">
      <c r="A12">
        <v>590134.69999999995</v>
      </c>
      <c r="B12">
        <v>4227040.0999999996</v>
      </c>
      <c r="C12" s="1" t="s">
        <v>258</v>
      </c>
    </row>
    <row r="13" spans="1:3">
      <c r="A13">
        <v>647500.80000000005</v>
      </c>
      <c r="B13">
        <v>4192114.6</v>
      </c>
      <c r="C13" s="1" t="s">
        <v>293</v>
      </c>
    </row>
    <row r="14" spans="1:3">
      <c r="A14">
        <v>636491.30000000005</v>
      </c>
      <c r="B14">
        <v>4235314.5999999996</v>
      </c>
      <c r="C14" s="1" t="s">
        <v>62</v>
      </c>
    </row>
    <row r="15" spans="1:3">
      <c r="A15">
        <v>576633.30000000005</v>
      </c>
      <c r="B15">
        <v>4211159</v>
      </c>
      <c r="C15" s="1" t="s">
        <v>490</v>
      </c>
    </row>
    <row r="16" spans="1:3">
      <c r="A16">
        <v>620980</v>
      </c>
      <c r="B16">
        <v>4210523</v>
      </c>
      <c r="C16" s="1" t="s">
        <v>611</v>
      </c>
    </row>
    <row r="17" spans="1:3">
      <c r="A17">
        <v>620996.1</v>
      </c>
      <c r="B17">
        <v>4210486.7</v>
      </c>
      <c r="C17" s="1" t="s">
        <v>734</v>
      </c>
    </row>
    <row r="18" spans="1:3">
      <c r="A18">
        <v>629615.4</v>
      </c>
      <c r="B18">
        <v>4207043.7</v>
      </c>
      <c r="C18" s="1" t="s">
        <v>551</v>
      </c>
    </row>
    <row r="19" spans="1:3">
      <c r="A19">
        <v>605228</v>
      </c>
      <c r="B19">
        <v>4237166.9000000004</v>
      </c>
      <c r="C19" s="1" t="s">
        <v>221</v>
      </c>
    </row>
    <row r="20" spans="1:3">
      <c r="A20">
        <v>595754.69999999995</v>
      </c>
      <c r="B20">
        <v>4226377.9000000004</v>
      </c>
      <c r="C20" s="1" t="s">
        <v>893</v>
      </c>
    </row>
    <row r="21" spans="1:3">
      <c r="A21">
        <v>612410.9</v>
      </c>
      <c r="B21">
        <v>4210203.7</v>
      </c>
      <c r="C21" s="1" t="s">
        <v>615</v>
      </c>
    </row>
    <row r="22" spans="1:3">
      <c r="A22">
        <v>582201.45189999999</v>
      </c>
      <c r="B22">
        <v>4228997</v>
      </c>
      <c r="C22" s="1" t="s">
        <v>515</v>
      </c>
    </row>
    <row r="23" spans="1:3">
      <c r="A23">
        <v>605282.66</v>
      </c>
      <c r="B23">
        <v>4213133.12</v>
      </c>
      <c r="C23" s="1" t="s">
        <v>976</v>
      </c>
    </row>
    <row r="24" spans="1:3">
      <c r="A24">
        <v>583902.55000000005</v>
      </c>
      <c r="B24">
        <v>4213517.57</v>
      </c>
      <c r="C24" s="1" t="s">
        <v>965</v>
      </c>
    </row>
    <row r="25" spans="1:3">
      <c r="A25">
        <v>591743.04</v>
      </c>
      <c r="B25">
        <v>4212444.6100000003</v>
      </c>
      <c r="C25" s="1" t="s">
        <v>969</v>
      </c>
    </row>
    <row r="26" spans="1:3">
      <c r="A26">
        <v>567940.80000000005</v>
      </c>
      <c r="B26">
        <v>4212900.5999999996</v>
      </c>
      <c r="C26" s="1" t="s">
        <v>492</v>
      </c>
    </row>
    <row r="27" spans="1:3">
      <c r="A27">
        <v>614881</v>
      </c>
      <c r="B27">
        <v>4234438</v>
      </c>
      <c r="C27" s="1" t="s">
        <v>940</v>
      </c>
    </row>
    <row r="28" spans="1:3">
      <c r="A28">
        <v>609500.30000000005</v>
      </c>
      <c r="B28">
        <v>4239525.4000000004</v>
      </c>
      <c r="C28" s="1" t="s">
        <v>66</v>
      </c>
    </row>
    <row r="29" spans="1:3">
      <c r="A29">
        <v>603778.35060000001</v>
      </c>
      <c r="B29">
        <v>4287183</v>
      </c>
      <c r="C29" s="1" t="s">
        <v>71</v>
      </c>
    </row>
    <row r="30" spans="1:3">
      <c r="A30">
        <v>628727.80000000005</v>
      </c>
      <c r="B30">
        <v>4189748.3</v>
      </c>
      <c r="C30" s="1" t="s">
        <v>75</v>
      </c>
    </row>
    <row r="31" spans="1:3">
      <c r="A31">
        <v>626952</v>
      </c>
      <c r="B31">
        <v>4187911.6</v>
      </c>
      <c r="C31" s="1" t="s">
        <v>78</v>
      </c>
    </row>
    <row r="32" spans="1:3">
      <c r="A32">
        <v>600858.69999999995</v>
      </c>
      <c r="B32">
        <v>4214644.0999999996</v>
      </c>
      <c r="C32" s="1" t="s">
        <v>341</v>
      </c>
    </row>
    <row r="33" spans="1:3">
      <c r="A33">
        <v>542639</v>
      </c>
      <c r="B33">
        <v>4199638.8</v>
      </c>
      <c r="C33" s="1" t="s">
        <v>860</v>
      </c>
    </row>
    <row r="34" spans="1:3">
      <c r="A34">
        <v>618511</v>
      </c>
      <c r="B34">
        <v>4244595</v>
      </c>
      <c r="C34" s="1" t="s">
        <v>805</v>
      </c>
    </row>
    <row r="35" spans="1:3">
      <c r="A35">
        <v>620970</v>
      </c>
      <c r="B35">
        <v>4251599.2</v>
      </c>
      <c r="C35" s="1" t="s">
        <v>776</v>
      </c>
    </row>
    <row r="36" spans="1:3">
      <c r="A36">
        <v>623525.5</v>
      </c>
      <c r="B36">
        <v>4259677.4000000004</v>
      </c>
      <c r="C36" s="1" t="s">
        <v>773</v>
      </c>
    </row>
    <row r="37" spans="1:3">
      <c r="A37">
        <v>613995.80000000005</v>
      </c>
      <c r="B37">
        <v>4206152.5999999996</v>
      </c>
      <c r="C37" s="1" t="s">
        <v>343</v>
      </c>
    </row>
    <row r="38" spans="1:3">
      <c r="A38">
        <v>602123.11</v>
      </c>
      <c r="B38">
        <v>4213753.24</v>
      </c>
      <c r="C38" s="1" t="s">
        <v>973</v>
      </c>
    </row>
    <row r="39" spans="1:3">
      <c r="A39">
        <v>597605.9</v>
      </c>
      <c r="B39">
        <v>4211894.5999999996</v>
      </c>
      <c r="C39" s="1" t="s">
        <v>787</v>
      </c>
    </row>
    <row r="40" spans="1:3">
      <c r="A40">
        <v>586311.19999999995</v>
      </c>
      <c r="B40">
        <v>4146794.6</v>
      </c>
      <c r="C40" s="1" t="s">
        <v>829</v>
      </c>
    </row>
    <row r="41" spans="1:3">
      <c r="A41">
        <v>594910</v>
      </c>
      <c r="B41">
        <v>4142276.1</v>
      </c>
      <c r="C41" s="1" t="s">
        <v>370</v>
      </c>
    </row>
    <row r="42" spans="1:3">
      <c r="A42">
        <v>600859.1</v>
      </c>
      <c r="B42">
        <v>4214643.5999999996</v>
      </c>
      <c r="C42" s="1" t="s">
        <v>229</v>
      </c>
    </row>
    <row r="43" spans="1:3">
      <c r="A43">
        <v>579678</v>
      </c>
      <c r="B43">
        <v>4223160</v>
      </c>
      <c r="C43" s="1" t="s">
        <v>896</v>
      </c>
    </row>
    <row r="44" spans="1:3">
      <c r="A44">
        <v>624214.6</v>
      </c>
      <c r="B44">
        <v>4197656.5</v>
      </c>
      <c r="C44" s="1" t="s">
        <v>83</v>
      </c>
    </row>
    <row r="45" spans="1:3">
      <c r="A45">
        <v>638631.80000000005</v>
      </c>
      <c r="B45">
        <v>4186457.6</v>
      </c>
      <c r="C45" s="1" t="s">
        <v>87</v>
      </c>
    </row>
    <row r="46" spans="1:3">
      <c r="A46">
        <v>630802.19999999995</v>
      </c>
      <c r="B46">
        <v>4234030.5999999996</v>
      </c>
      <c r="C46" s="1" t="s">
        <v>429</v>
      </c>
    </row>
    <row r="47" spans="1:3">
      <c r="A47">
        <v>577868.30000000005</v>
      </c>
      <c r="B47">
        <v>4151149.6</v>
      </c>
      <c r="C47" s="1" t="s">
        <v>832</v>
      </c>
    </row>
    <row r="48" spans="1:3">
      <c r="A48">
        <v>626882.69999999995</v>
      </c>
      <c r="B48">
        <v>4186454</v>
      </c>
      <c r="C48" s="1" t="s">
        <v>639</v>
      </c>
    </row>
    <row r="49" spans="1:3">
      <c r="A49">
        <v>616676.6</v>
      </c>
      <c r="B49">
        <v>4208098.2</v>
      </c>
      <c r="C49" s="1" t="s">
        <v>411</v>
      </c>
    </row>
    <row r="50" spans="1:3">
      <c r="A50">
        <v>577828.80000000005</v>
      </c>
      <c r="B50">
        <v>4151167.7</v>
      </c>
      <c r="C50" s="1" t="s">
        <v>857</v>
      </c>
    </row>
    <row r="51" spans="1:3">
      <c r="A51">
        <v>578096</v>
      </c>
      <c r="B51">
        <v>4151478.4</v>
      </c>
      <c r="C51" s="1" t="s">
        <v>498</v>
      </c>
    </row>
    <row r="52" spans="1:3">
      <c r="A52">
        <v>649512</v>
      </c>
      <c r="B52">
        <v>4179437</v>
      </c>
      <c r="C52" s="1" t="s">
        <v>890</v>
      </c>
    </row>
    <row r="53" spans="1:3">
      <c r="A53">
        <v>616657.30000000005</v>
      </c>
      <c r="B53">
        <v>4235072.2</v>
      </c>
      <c r="C53" s="1" t="s">
        <v>476</v>
      </c>
    </row>
    <row r="54" spans="1:3">
      <c r="A54">
        <v>610598.80000000005</v>
      </c>
      <c r="B54">
        <v>4215917.5999999996</v>
      </c>
      <c r="C54" s="1" t="s">
        <v>94</v>
      </c>
    </row>
    <row r="55" spans="1:3">
      <c r="A55">
        <v>610598.80000000005</v>
      </c>
      <c r="B55">
        <v>4215917.5999999996</v>
      </c>
      <c r="C55" s="1" t="s">
        <v>90</v>
      </c>
    </row>
    <row r="56" spans="1:3">
      <c r="A56">
        <v>616952.5</v>
      </c>
      <c r="B56">
        <v>4212848.5999999996</v>
      </c>
      <c r="C56" s="1" t="s">
        <v>417</v>
      </c>
    </row>
    <row r="57" spans="1:3">
      <c r="A57">
        <v>616952.5</v>
      </c>
      <c r="B57">
        <v>4212848.5999999996</v>
      </c>
      <c r="C57" s="1" t="s">
        <v>583</v>
      </c>
    </row>
    <row r="58" spans="1:3">
      <c r="A58">
        <v>618521.69999999995</v>
      </c>
      <c r="B58">
        <v>4214201.8</v>
      </c>
      <c r="C58" s="1" t="s">
        <v>709</v>
      </c>
    </row>
    <row r="59" spans="1:3">
      <c r="A59">
        <v>618582</v>
      </c>
      <c r="B59">
        <v>4291614</v>
      </c>
      <c r="C59" s="1" t="s">
        <v>631</v>
      </c>
    </row>
    <row r="60" spans="1:3">
      <c r="A60">
        <v>579121.89500000002</v>
      </c>
      <c r="B60">
        <v>4214883</v>
      </c>
      <c r="C60" s="1" t="s">
        <v>715</v>
      </c>
    </row>
    <row r="61" spans="1:3">
      <c r="A61">
        <v>584692.1</v>
      </c>
      <c r="B61">
        <v>4227881.3</v>
      </c>
      <c r="C61" s="1" t="s">
        <v>809</v>
      </c>
    </row>
    <row r="62" spans="1:3">
      <c r="A62">
        <v>630762.5</v>
      </c>
      <c r="B62">
        <v>4257477</v>
      </c>
      <c r="C62" s="1" t="s">
        <v>446</v>
      </c>
    </row>
    <row r="63" spans="1:3">
      <c r="A63">
        <v>615789.9</v>
      </c>
      <c r="B63">
        <v>4290918.9000000004</v>
      </c>
      <c r="C63" s="1" t="s">
        <v>626</v>
      </c>
    </row>
    <row r="64" spans="1:3">
      <c r="A64">
        <v>623008.4</v>
      </c>
      <c r="B64">
        <v>4211892.7</v>
      </c>
      <c r="C64" s="1" t="s">
        <v>738</v>
      </c>
    </row>
    <row r="65" spans="1:3">
      <c r="A65">
        <v>619475.5</v>
      </c>
      <c r="B65">
        <v>4208005.7</v>
      </c>
      <c r="C65" s="1" t="s">
        <v>97</v>
      </c>
    </row>
    <row r="66" spans="1:3">
      <c r="A66">
        <v>636454.1</v>
      </c>
      <c r="B66">
        <v>4186988.1</v>
      </c>
      <c r="C66" s="1" t="s">
        <v>101</v>
      </c>
    </row>
    <row r="67" spans="1:3">
      <c r="A67">
        <v>629219.1</v>
      </c>
      <c r="B67">
        <v>4233351.8</v>
      </c>
      <c r="C67" s="1" t="s">
        <v>462</v>
      </c>
    </row>
    <row r="68" spans="1:3">
      <c r="A68">
        <v>586167.6</v>
      </c>
      <c r="B68">
        <v>4143575.3</v>
      </c>
      <c r="C68" s="1" t="s">
        <v>835</v>
      </c>
    </row>
    <row r="69" spans="1:3">
      <c r="A69">
        <v>636598.9</v>
      </c>
      <c r="B69">
        <v>4186932.5</v>
      </c>
      <c r="C69" s="1" t="s">
        <v>543</v>
      </c>
    </row>
    <row r="70" spans="1:3">
      <c r="A70">
        <v>628084.5</v>
      </c>
      <c r="B70">
        <v>4186853.4</v>
      </c>
      <c r="C70" s="1" t="s">
        <v>397</v>
      </c>
    </row>
    <row r="71" spans="1:3">
      <c r="A71">
        <v>627753</v>
      </c>
      <c r="B71">
        <v>4186838.8</v>
      </c>
      <c r="C71" s="1" t="s">
        <v>575</v>
      </c>
    </row>
    <row r="72" spans="1:3">
      <c r="A72">
        <v>628084.6</v>
      </c>
      <c r="B72">
        <v>4186841.5</v>
      </c>
      <c r="C72" s="1" t="s">
        <v>803</v>
      </c>
    </row>
    <row r="73" spans="1:3">
      <c r="A73">
        <v>637754.4</v>
      </c>
      <c r="B73">
        <v>4187026.5</v>
      </c>
      <c r="C73" s="1" t="s">
        <v>646</v>
      </c>
    </row>
    <row r="74" spans="1:3">
      <c r="A74">
        <v>626989.19999999995</v>
      </c>
      <c r="B74">
        <v>4245160.4000000004</v>
      </c>
      <c r="C74" s="1" t="s">
        <v>105</v>
      </c>
    </row>
    <row r="75" spans="1:3">
      <c r="A75">
        <v>580533.21400000004</v>
      </c>
      <c r="B75">
        <v>4219949.6940000001</v>
      </c>
      <c r="C75" s="1" t="s">
        <v>900</v>
      </c>
    </row>
    <row r="76" spans="1:3">
      <c r="A76">
        <v>582761</v>
      </c>
      <c r="B76">
        <v>4218277.5999999996</v>
      </c>
      <c r="C76" s="1" t="s">
        <v>792</v>
      </c>
    </row>
    <row r="77" spans="1:3">
      <c r="A77">
        <v>624430.5</v>
      </c>
      <c r="B77">
        <v>4221190.9000000004</v>
      </c>
      <c r="C77" s="1" t="s">
        <v>795</v>
      </c>
    </row>
    <row r="78" spans="1:3">
      <c r="A78">
        <v>629727.30000000005</v>
      </c>
      <c r="B78">
        <v>4233179.3</v>
      </c>
      <c r="C78" s="1" t="s">
        <v>460</v>
      </c>
    </row>
    <row r="79" spans="1:3">
      <c r="A79">
        <v>594479.1</v>
      </c>
      <c r="B79">
        <v>4136908.3</v>
      </c>
      <c r="C79" s="1" t="s">
        <v>368</v>
      </c>
    </row>
    <row r="80" spans="1:3">
      <c r="A80">
        <v>579253</v>
      </c>
      <c r="B80">
        <v>4219416</v>
      </c>
      <c r="C80" s="1" t="s">
        <v>250</v>
      </c>
    </row>
    <row r="81" spans="1:3">
      <c r="A81">
        <v>586986.9</v>
      </c>
      <c r="B81">
        <v>4219943</v>
      </c>
      <c r="C81" s="1" t="s">
        <v>912</v>
      </c>
    </row>
    <row r="82" spans="1:3">
      <c r="A82">
        <v>584309.02320000005</v>
      </c>
      <c r="B82">
        <v>4220037.8909999998</v>
      </c>
      <c r="C82" s="1" t="s">
        <v>747</v>
      </c>
    </row>
    <row r="83" spans="1:3">
      <c r="A83">
        <v>582354</v>
      </c>
      <c r="B83">
        <v>4221910</v>
      </c>
      <c r="C83" s="1" t="s">
        <v>798</v>
      </c>
    </row>
    <row r="84" spans="1:3">
      <c r="A84">
        <v>611430.5</v>
      </c>
      <c r="B84">
        <v>4239220.3</v>
      </c>
      <c r="C84" s="1" t="s">
        <v>789</v>
      </c>
    </row>
    <row r="85" spans="1:3">
      <c r="A85">
        <v>623690.4</v>
      </c>
      <c r="B85">
        <v>4187532.5</v>
      </c>
      <c r="C85" s="1" t="s">
        <v>109</v>
      </c>
    </row>
    <row r="86" spans="1:3">
      <c r="A86">
        <v>624614.6</v>
      </c>
      <c r="B86">
        <v>4207543.5</v>
      </c>
      <c r="C86" s="1" t="s">
        <v>114</v>
      </c>
    </row>
    <row r="87" spans="1:3">
      <c r="A87">
        <v>630093.31630655995</v>
      </c>
      <c r="B87">
        <v>4208185.2286947099</v>
      </c>
      <c r="C87" t="s">
        <v>389</v>
      </c>
    </row>
    <row r="88" spans="1:3">
      <c r="A88">
        <v>630737.30000000005</v>
      </c>
      <c r="B88">
        <v>4207200.2</v>
      </c>
      <c r="C88" s="1" t="s">
        <v>573</v>
      </c>
    </row>
    <row r="89" spans="1:3">
      <c r="A89">
        <v>624476.9</v>
      </c>
      <c r="B89">
        <v>4208582.2</v>
      </c>
      <c r="C89" s="1" t="s">
        <v>407</v>
      </c>
    </row>
    <row r="90" spans="1:3">
      <c r="A90">
        <v>624476.9</v>
      </c>
      <c r="B90">
        <v>4208582.2</v>
      </c>
      <c r="C90" s="1" t="s">
        <v>579</v>
      </c>
    </row>
    <row r="91" spans="1:3">
      <c r="A91">
        <v>624631.5</v>
      </c>
      <c r="B91">
        <v>4203880</v>
      </c>
      <c r="C91" s="1" t="s">
        <v>602</v>
      </c>
    </row>
    <row r="92" spans="1:3">
      <c r="A92">
        <v>593045.1</v>
      </c>
      <c r="B92">
        <v>4214379.2</v>
      </c>
      <c r="C92" s="1" t="s">
        <v>741</v>
      </c>
    </row>
    <row r="93" spans="1:3">
      <c r="A93">
        <v>623690.4</v>
      </c>
      <c r="B93">
        <v>4187532.5</v>
      </c>
      <c r="C93" s="1" t="s">
        <v>116</v>
      </c>
    </row>
    <row r="94" spans="1:3">
      <c r="A94">
        <v>585680</v>
      </c>
      <c r="B94">
        <v>4231386</v>
      </c>
      <c r="C94" s="1" t="s">
        <v>920</v>
      </c>
    </row>
    <row r="95" spans="1:3">
      <c r="A95">
        <v>637297.28359999997</v>
      </c>
      <c r="B95">
        <v>4270084</v>
      </c>
      <c r="C95" s="1" t="s">
        <v>923</v>
      </c>
    </row>
    <row r="96" spans="1:3">
      <c r="A96">
        <v>582994.8199</v>
      </c>
      <c r="B96">
        <v>4223547.67</v>
      </c>
      <c r="C96" s="1" t="s">
        <v>904</v>
      </c>
    </row>
    <row r="97" spans="1:3">
      <c r="A97">
        <v>619734.19999999995</v>
      </c>
      <c r="B97">
        <v>4239063.4000000004</v>
      </c>
      <c r="C97" s="1" t="s">
        <v>471</v>
      </c>
    </row>
    <row r="98" spans="1:3">
      <c r="A98">
        <v>577650.9</v>
      </c>
      <c r="B98">
        <v>4223639</v>
      </c>
      <c r="C98" s="1" t="s">
        <v>262</v>
      </c>
    </row>
    <row r="99" spans="1:3">
      <c r="A99">
        <v>625220.4</v>
      </c>
      <c r="B99">
        <v>4194097.8</v>
      </c>
      <c r="C99" s="1" t="s">
        <v>119</v>
      </c>
    </row>
    <row r="100" spans="1:3">
      <c r="A100">
        <v>613977.69999999995</v>
      </c>
      <c r="B100">
        <v>4206196.5</v>
      </c>
      <c r="C100" s="1" t="s">
        <v>123</v>
      </c>
    </row>
    <row r="101" spans="1:3">
      <c r="A101">
        <v>623050.69999999995</v>
      </c>
      <c r="B101">
        <v>4188795.5</v>
      </c>
      <c r="C101" s="1" t="s">
        <v>126</v>
      </c>
    </row>
    <row r="102" spans="1:3">
      <c r="A102">
        <v>630173.30000000005</v>
      </c>
      <c r="B102">
        <v>4272187.3</v>
      </c>
      <c r="C102" s="1" t="s">
        <v>520</v>
      </c>
    </row>
    <row r="103" spans="1:3">
      <c r="A103">
        <v>615024.30000000005</v>
      </c>
      <c r="B103">
        <v>4212414.2</v>
      </c>
      <c r="C103" s="1" t="s">
        <v>130</v>
      </c>
    </row>
    <row r="104" spans="1:3">
      <c r="A104">
        <v>610819.68999999994</v>
      </c>
      <c r="B104">
        <v>4295934.45</v>
      </c>
      <c r="C104" s="1" t="s">
        <v>983</v>
      </c>
    </row>
    <row r="105" spans="1:3">
      <c r="A105">
        <v>611458.99</v>
      </c>
      <c r="B105">
        <v>4295736.72</v>
      </c>
      <c r="C105" s="1" t="s">
        <v>981</v>
      </c>
    </row>
    <row r="106" spans="1:3">
      <c r="A106">
        <v>618409.80000000005</v>
      </c>
      <c r="B106">
        <v>4245456.2</v>
      </c>
      <c r="C106" s="1" t="s">
        <v>466</v>
      </c>
    </row>
    <row r="107" spans="1:3">
      <c r="A107">
        <v>616465</v>
      </c>
      <c r="B107">
        <v>4243143</v>
      </c>
      <c r="C107" s="1" t="s">
        <v>946</v>
      </c>
    </row>
    <row r="108" spans="1:3">
      <c r="A108">
        <v>616555</v>
      </c>
      <c r="B108">
        <v>4239591</v>
      </c>
      <c r="C108" s="1" t="s">
        <v>943</v>
      </c>
    </row>
    <row r="109" spans="1:3">
      <c r="A109">
        <v>616465.4</v>
      </c>
      <c r="B109">
        <v>4243142.5999999996</v>
      </c>
      <c r="C109" s="1" t="s">
        <v>822</v>
      </c>
    </row>
    <row r="110" spans="1:3">
      <c r="A110">
        <v>617274</v>
      </c>
      <c r="B110">
        <v>4243882</v>
      </c>
      <c r="C110" s="1" t="s">
        <v>936</v>
      </c>
    </row>
    <row r="111" spans="1:3">
      <c r="A111">
        <v>617274</v>
      </c>
      <c r="B111">
        <v>4243882</v>
      </c>
      <c r="C111" s="1" t="s">
        <v>938</v>
      </c>
    </row>
    <row r="112" spans="1:3">
      <c r="A112">
        <v>615115</v>
      </c>
      <c r="B112">
        <v>4233613</v>
      </c>
      <c r="C112" s="1" t="s">
        <v>679</v>
      </c>
    </row>
    <row r="113" spans="1:3">
      <c r="A113">
        <v>616502.5</v>
      </c>
      <c r="B113">
        <v>4242438.4000000004</v>
      </c>
      <c r="C113" s="1" t="s">
        <v>469</v>
      </c>
    </row>
    <row r="114" spans="1:3">
      <c r="A114">
        <v>614165.69999999995</v>
      </c>
      <c r="B114">
        <v>4242805.8</v>
      </c>
      <c r="C114" s="1" t="s">
        <v>688</v>
      </c>
    </row>
    <row r="115" spans="1:3">
      <c r="A115">
        <v>623124</v>
      </c>
      <c r="B115">
        <v>4259467.4000000004</v>
      </c>
      <c r="C115" s="1" t="s">
        <v>265</v>
      </c>
    </row>
    <row r="116" spans="1:3">
      <c r="A116">
        <v>623045.30000000005</v>
      </c>
      <c r="B116">
        <v>4262253.4000000004</v>
      </c>
      <c r="C116" s="1" t="s">
        <v>812</v>
      </c>
    </row>
    <row r="117" spans="1:3">
      <c r="A117">
        <v>614160.9</v>
      </c>
      <c r="B117">
        <v>4243144.8</v>
      </c>
      <c r="C117" s="1" t="s">
        <v>683</v>
      </c>
    </row>
    <row r="118" spans="1:3">
      <c r="A118">
        <v>631868.1</v>
      </c>
      <c r="B118">
        <v>4217577.5999999996</v>
      </c>
      <c r="C118" s="1" t="s">
        <v>432</v>
      </c>
    </row>
    <row r="119" spans="1:3">
      <c r="A119">
        <v>608116.21</v>
      </c>
      <c r="B119">
        <v>4215165.6100000003</v>
      </c>
      <c r="C119" s="1" t="s">
        <v>978</v>
      </c>
    </row>
    <row r="120" spans="1:3">
      <c r="A120">
        <v>634300.19999999995</v>
      </c>
      <c r="B120">
        <v>4194175</v>
      </c>
      <c r="C120" s="1" t="s">
        <v>651</v>
      </c>
    </row>
    <row r="121" spans="1:3">
      <c r="A121">
        <v>594757.5</v>
      </c>
      <c r="B121">
        <v>4211123.3</v>
      </c>
      <c r="C121" s="1" t="s">
        <v>134</v>
      </c>
    </row>
    <row r="122" spans="1:3">
      <c r="A122">
        <v>565785.80000000005</v>
      </c>
      <c r="B122">
        <v>4213847.2</v>
      </c>
      <c r="C122" s="1" t="s">
        <v>504</v>
      </c>
    </row>
    <row r="123" spans="1:3">
      <c r="A123">
        <v>566147.69999999995</v>
      </c>
      <c r="B123">
        <v>4159966.4</v>
      </c>
      <c r="C123" s="1" t="s">
        <v>366</v>
      </c>
    </row>
    <row r="124" spans="1:3">
      <c r="A124">
        <v>628839.5</v>
      </c>
      <c r="B124">
        <v>4200455</v>
      </c>
      <c r="C124" s="1" t="s">
        <v>386</v>
      </c>
    </row>
    <row r="125" spans="1:3">
      <c r="A125">
        <v>628839.5</v>
      </c>
      <c r="B125">
        <v>4200455</v>
      </c>
      <c r="C125" s="1" t="s">
        <v>556</v>
      </c>
    </row>
    <row r="126" spans="1:3">
      <c r="A126">
        <v>618522.30000000005</v>
      </c>
      <c r="B126">
        <v>4238860.5999999996</v>
      </c>
      <c r="C126" s="1" t="s">
        <v>766</v>
      </c>
    </row>
    <row r="127" spans="1:3">
      <c r="A127">
        <v>670551</v>
      </c>
      <c r="B127">
        <v>4263137</v>
      </c>
      <c r="C127" s="1" t="s">
        <v>953</v>
      </c>
    </row>
    <row r="128" spans="1:3">
      <c r="A128">
        <v>642184.4</v>
      </c>
      <c r="B128">
        <v>4193313.5</v>
      </c>
      <c r="C128" s="1" t="s">
        <v>670</v>
      </c>
    </row>
    <row r="129" spans="1:3">
      <c r="A129">
        <v>642165.80000000005</v>
      </c>
      <c r="B129">
        <v>4193399.5</v>
      </c>
      <c r="C129" s="1" t="s">
        <v>139</v>
      </c>
    </row>
    <row r="130" spans="1:3">
      <c r="A130">
        <v>616742.9</v>
      </c>
      <c r="B130">
        <v>4232844.4000000004</v>
      </c>
      <c r="C130" s="1" t="s">
        <v>723</v>
      </c>
    </row>
    <row r="131" spans="1:3">
      <c r="A131">
        <v>630666.9</v>
      </c>
      <c r="B131">
        <v>4231648.0999999996</v>
      </c>
      <c r="C131" s="1" t="s">
        <v>700</v>
      </c>
    </row>
    <row r="132" spans="1:3">
      <c r="A132">
        <v>594844.5</v>
      </c>
      <c r="B132">
        <v>4211136.4000000004</v>
      </c>
      <c r="C132" s="1" t="s">
        <v>807</v>
      </c>
    </row>
    <row r="133" spans="1:3">
      <c r="A133">
        <v>625274.80000000005</v>
      </c>
      <c r="B133">
        <v>4218552.5</v>
      </c>
      <c r="C133" s="1" t="s">
        <v>435</v>
      </c>
    </row>
    <row r="134" spans="1:3">
      <c r="A134">
        <v>625274.80000000005</v>
      </c>
      <c r="B134">
        <v>4218552.5</v>
      </c>
      <c r="C134" s="1" t="s">
        <v>587</v>
      </c>
    </row>
    <row r="135" spans="1:3">
      <c r="A135">
        <v>585491.4</v>
      </c>
      <c r="B135">
        <v>4149116.2</v>
      </c>
      <c r="C135" s="1" t="s">
        <v>838</v>
      </c>
    </row>
    <row r="136" spans="1:3">
      <c r="A136">
        <v>642289.30000000005</v>
      </c>
      <c r="B136">
        <v>4188756.4</v>
      </c>
      <c r="C136" s="1" t="s">
        <v>565</v>
      </c>
    </row>
    <row r="137" spans="1:3">
      <c r="A137">
        <v>642052.69999999995</v>
      </c>
      <c r="B137">
        <v>4188617.1</v>
      </c>
      <c r="C137" s="1" t="s">
        <v>301</v>
      </c>
    </row>
    <row r="138" spans="1:3">
      <c r="A138">
        <v>634779.45490000001</v>
      </c>
      <c r="B138">
        <v>4193764.3530000001</v>
      </c>
      <c r="C138" s="1" t="s">
        <v>948</v>
      </c>
    </row>
    <row r="139" spans="1:3">
      <c r="A139">
        <v>575432.5</v>
      </c>
      <c r="B139">
        <v>4209227.7</v>
      </c>
      <c r="C139" s="1" t="s">
        <v>243</v>
      </c>
    </row>
    <row r="140" spans="1:3">
      <c r="A140">
        <v>576774.9</v>
      </c>
      <c r="B140">
        <v>4210025.7</v>
      </c>
      <c r="C140" s="1" t="s">
        <v>853</v>
      </c>
    </row>
    <row r="141" spans="1:3">
      <c r="A141">
        <v>649126.1</v>
      </c>
      <c r="B141">
        <v>4183436.8</v>
      </c>
      <c r="C141" s="1" t="s">
        <v>142</v>
      </c>
    </row>
    <row r="142" spans="1:3">
      <c r="A142">
        <v>649126.1</v>
      </c>
      <c r="B142">
        <v>4183436.8</v>
      </c>
      <c r="C142" s="1" t="s">
        <v>624</v>
      </c>
    </row>
    <row r="143" spans="1:3">
      <c r="A143">
        <v>597578.30319999997</v>
      </c>
      <c r="B143">
        <v>4216762.676</v>
      </c>
      <c r="C143" s="1" t="s">
        <v>908</v>
      </c>
    </row>
    <row r="144" spans="1:3">
      <c r="A144">
        <v>616742.40000000002</v>
      </c>
      <c r="B144">
        <v>4232792.7</v>
      </c>
      <c r="C144" s="1" t="s">
        <v>816</v>
      </c>
    </row>
    <row r="145" spans="1:3">
      <c r="A145">
        <v>635780.80000000005</v>
      </c>
      <c r="B145">
        <v>4193802</v>
      </c>
      <c r="C145" s="1" t="s">
        <v>148</v>
      </c>
    </row>
    <row r="146" spans="1:3">
      <c r="A146">
        <v>599422.80000000005</v>
      </c>
      <c r="B146">
        <v>4051630.4</v>
      </c>
      <c r="C146" s="1" t="s">
        <v>322</v>
      </c>
    </row>
    <row r="147" spans="1:3">
      <c r="A147">
        <v>582570.30000000005</v>
      </c>
      <c r="B147">
        <v>4222664.5</v>
      </c>
      <c r="C147" s="1" t="s">
        <v>819</v>
      </c>
    </row>
    <row r="148" spans="1:3">
      <c r="A148">
        <v>632905.69999999995</v>
      </c>
      <c r="B148">
        <v>4194776.5999999996</v>
      </c>
      <c r="C148" s="1" t="s">
        <v>560</v>
      </c>
    </row>
    <row r="149" spans="1:3">
      <c r="A149">
        <v>560869</v>
      </c>
      <c r="B149">
        <v>4246934.0999999996</v>
      </c>
      <c r="C149" s="1" t="s">
        <v>494</v>
      </c>
    </row>
    <row r="150" spans="1:3">
      <c r="A150">
        <v>630666.9</v>
      </c>
      <c r="B150">
        <v>4231648.0999999996</v>
      </c>
      <c r="C150" s="1" t="s">
        <v>697</v>
      </c>
    </row>
    <row r="151" spans="1:3">
      <c r="A151">
        <v>597451.6</v>
      </c>
      <c r="B151">
        <v>4219938</v>
      </c>
      <c r="C151" s="1" t="s">
        <v>282</v>
      </c>
    </row>
    <row r="152" spans="1:3">
      <c r="A152">
        <v>597451.6</v>
      </c>
      <c r="B152">
        <v>4219938</v>
      </c>
      <c r="C152" s="1" t="s">
        <v>286</v>
      </c>
    </row>
    <row r="153" spans="1:3">
      <c r="A153">
        <v>581128.9</v>
      </c>
      <c r="B153">
        <v>4152179.4</v>
      </c>
      <c r="C153" s="1" t="s">
        <v>841</v>
      </c>
    </row>
    <row r="154" spans="1:3">
      <c r="A154">
        <v>628312.5</v>
      </c>
      <c r="B154">
        <v>4185763.1</v>
      </c>
      <c r="C154" s="1" t="s">
        <v>152</v>
      </c>
    </row>
    <row r="155" spans="1:3">
      <c r="A155">
        <v>627898.6</v>
      </c>
      <c r="B155">
        <v>4185906.3</v>
      </c>
      <c r="C155" s="1" t="s">
        <v>156</v>
      </c>
    </row>
    <row r="156" spans="1:3">
      <c r="A156">
        <v>625222.5</v>
      </c>
      <c r="B156">
        <v>4203213.9000000004</v>
      </c>
      <c r="C156" s="1" t="s">
        <v>404</v>
      </c>
    </row>
    <row r="157" spans="1:3">
      <c r="A157">
        <v>628312.5</v>
      </c>
      <c r="B157">
        <v>4185763.1</v>
      </c>
      <c r="C157" s="1" t="s">
        <v>393</v>
      </c>
    </row>
    <row r="158" spans="1:3">
      <c r="A158">
        <v>647096.19999999995</v>
      </c>
      <c r="B158">
        <v>4185827.7</v>
      </c>
      <c r="C158" s="1" t="s">
        <v>165</v>
      </c>
    </row>
    <row r="159" spans="1:3">
      <c r="A159">
        <v>625718.9</v>
      </c>
      <c r="B159">
        <v>4194688.9000000004</v>
      </c>
      <c r="C159" s="1" t="s">
        <v>401</v>
      </c>
    </row>
    <row r="160" spans="1:3">
      <c r="A160">
        <v>636491.6</v>
      </c>
      <c r="B160">
        <v>4185281.5</v>
      </c>
      <c r="C160" s="1" t="s">
        <v>305</v>
      </c>
    </row>
    <row r="161" spans="1:3">
      <c r="A161">
        <v>625738.9</v>
      </c>
      <c r="B161">
        <v>4194696.3</v>
      </c>
      <c r="C161" s="1" t="s">
        <v>169</v>
      </c>
    </row>
    <row r="162" spans="1:3">
      <c r="A162">
        <v>627355.1</v>
      </c>
      <c r="B162">
        <v>4187787.9</v>
      </c>
      <c r="C162" s="1" t="s">
        <v>547</v>
      </c>
    </row>
    <row r="163" spans="1:3">
      <c r="A163">
        <v>627377.4</v>
      </c>
      <c r="B163">
        <v>4187715.2</v>
      </c>
      <c r="C163" s="1" t="s">
        <v>273</v>
      </c>
    </row>
    <row r="164" spans="1:3">
      <c r="A164">
        <v>630537</v>
      </c>
      <c r="B164">
        <v>4183977</v>
      </c>
      <c r="C164" s="1" t="s">
        <v>862</v>
      </c>
    </row>
    <row r="165" spans="1:3">
      <c r="A165">
        <v>625994.6</v>
      </c>
      <c r="B165">
        <v>4209807.9000000004</v>
      </c>
      <c r="C165" s="1" t="s">
        <v>414</v>
      </c>
    </row>
    <row r="166" spans="1:3">
      <c r="A166">
        <v>625994.6</v>
      </c>
      <c r="B166">
        <v>4209807.9000000004</v>
      </c>
      <c r="C166" s="1" t="s">
        <v>581</v>
      </c>
    </row>
    <row r="167" spans="1:3">
      <c r="A167">
        <v>642021.80000000005</v>
      </c>
      <c r="B167">
        <v>4186071.2</v>
      </c>
      <c r="C167" s="1" t="s">
        <v>656</v>
      </c>
    </row>
    <row r="168" spans="1:3">
      <c r="A168">
        <v>624652.30000000005</v>
      </c>
      <c r="B168">
        <v>4214658.4000000004</v>
      </c>
      <c r="C168" s="1" t="s">
        <v>421</v>
      </c>
    </row>
    <row r="169" spans="1:3">
      <c r="A169">
        <v>624652.30000000005</v>
      </c>
      <c r="B169">
        <v>4214658.4000000004</v>
      </c>
      <c r="C169" s="1" t="s">
        <v>585</v>
      </c>
    </row>
    <row r="170" spans="1:3">
      <c r="A170">
        <v>585550.4</v>
      </c>
      <c r="B170">
        <v>4212803.2</v>
      </c>
      <c r="C170" s="1" t="s">
        <v>359</v>
      </c>
    </row>
    <row r="171" spans="1:3">
      <c r="A171">
        <v>580133.22560000001</v>
      </c>
      <c r="B171">
        <v>4263389</v>
      </c>
      <c r="C171" s="1" t="s">
        <v>882</v>
      </c>
    </row>
    <row r="172" spans="1:3">
      <c r="A172">
        <v>639778</v>
      </c>
      <c r="B172">
        <v>4185041</v>
      </c>
      <c r="C172" s="1" t="s">
        <v>873</v>
      </c>
    </row>
    <row r="173" spans="1:3">
      <c r="A173">
        <v>643229</v>
      </c>
      <c r="B173">
        <v>4184985</v>
      </c>
      <c r="C173" s="1" t="s">
        <v>878</v>
      </c>
    </row>
    <row r="174" spans="1:3">
      <c r="A174">
        <v>531489.6</v>
      </c>
      <c r="B174">
        <v>4232341.5999999996</v>
      </c>
      <c r="C174" s="1" t="s">
        <v>496</v>
      </c>
    </row>
    <row r="175" spans="1:3">
      <c r="A175">
        <v>590250.4</v>
      </c>
      <c r="B175">
        <v>4142398</v>
      </c>
      <c r="C175" s="1" t="s">
        <v>844</v>
      </c>
    </row>
    <row r="176" spans="1:3">
      <c r="A176">
        <v>627213.4</v>
      </c>
      <c r="B176">
        <v>4213060.7</v>
      </c>
      <c r="C176" s="1" t="s">
        <v>173</v>
      </c>
    </row>
    <row r="177" spans="1:3">
      <c r="A177">
        <v>626573</v>
      </c>
      <c r="B177">
        <v>4213393.0999999996</v>
      </c>
      <c r="C177" s="1" t="s">
        <v>425</v>
      </c>
    </row>
    <row r="178" spans="1:3">
      <c r="A178">
        <v>502341.4</v>
      </c>
      <c r="B178">
        <v>4205260.5999999996</v>
      </c>
      <c r="C178" s="1" t="s">
        <v>320</v>
      </c>
    </row>
    <row r="179" spans="1:3">
      <c r="A179">
        <v>615325</v>
      </c>
      <c r="B179">
        <v>4233252</v>
      </c>
      <c r="C179" s="1" t="s">
        <v>930</v>
      </c>
    </row>
    <row r="180" spans="1:3">
      <c r="A180">
        <v>584266.1</v>
      </c>
      <c r="B180">
        <v>4212463.8</v>
      </c>
      <c r="C180" s="1" t="s">
        <v>506</v>
      </c>
    </row>
    <row r="181" spans="1:3">
      <c r="A181">
        <v>597238.30000000005</v>
      </c>
      <c r="B181">
        <v>4211183.7</v>
      </c>
      <c r="C181" s="1" t="s">
        <v>347</v>
      </c>
    </row>
    <row r="182" spans="1:3">
      <c r="A182">
        <v>610695</v>
      </c>
      <c r="B182">
        <v>4294664.3</v>
      </c>
      <c r="C182" s="1" t="s">
        <v>278</v>
      </c>
    </row>
    <row r="183" spans="1:3">
      <c r="A183">
        <v>548648.5</v>
      </c>
      <c r="B183">
        <v>4198778.5</v>
      </c>
      <c r="C183" s="1" t="s">
        <v>501</v>
      </c>
    </row>
    <row r="184" spans="1:3">
      <c r="A184">
        <v>552736</v>
      </c>
      <c r="B184">
        <v>4198019.3</v>
      </c>
      <c r="C184" s="1" t="s">
        <v>328</v>
      </c>
    </row>
    <row r="185" spans="1:3">
      <c r="A185">
        <v>638779.30000000005</v>
      </c>
      <c r="B185">
        <v>4206684.9000000004</v>
      </c>
      <c r="C185" s="1" t="s">
        <v>517</v>
      </c>
    </row>
    <row r="186" spans="1:3">
      <c r="A186">
        <v>615252.9</v>
      </c>
      <c r="B186">
        <v>4224292.9000000004</v>
      </c>
      <c r="C186" s="1" t="s">
        <v>350</v>
      </c>
    </row>
    <row r="187" spans="1:3">
      <c r="A187">
        <v>643575.19999999995</v>
      </c>
      <c r="B187">
        <v>4202944.9000000004</v>
      </c>
      <c r="C187" s="1" t="s">
        <v>296</v>
      </c>
    </row>
    <row r="188" spans="1:3">
      <c r="A188">
        <v>643575.19999999995</v>
      </c>
      <c r="B188">
        <v>4202944.9000000004</v>
      </c>
      <c r="C188" s="1" t="s">
        <v>620</v>
      </c>
    </row>
    <row r="189" spans="1:3">
      <c r="A189">
        <v>621194.1</v>
      </c>
      <c r="B189">
        <v>4204133.5</v>
      </c>
      <c r="C189" s="1" t="s">
        <v>599</v>
      </c>
    </row>
    <row r="190" spans="1:3">
      <c r="A190">
        <v>619885.19999999995</v>
      </c>
      <c r="B190">
        <v>4204031</v>
      </c>
      <c r="C190" s="1" t="s">
        <v>178</v>
      </c>
    </row>
    <row r="191" spans="1:3">
      <c r="A191">
        <v>569646.30000000005</v>
      </c>
      <c r="B191">
        <v>4151469.7</v>
      </c>
      <c r="C191" s="1" t="s">
        <v>326</v>
      </c>
    </row>
    <row r="192" spans="1:3">
      <c r="A192">
        <v>615105</v>
      </c>
      <c r="B192">
        <v>4224350</v>
      </c>
      <c r="C192" s="1" t="s">
        <v>238</v>
      </c>
    </row>
    <row r="193" spans="1:3">
      <c r="A193">
        <v>588041.6</v>
      </c>
      <c r="B193">
        <v>4215616.3</v>
      </c>
      <c r="C193" s="1" t="s">
        <v>744</v>
      </c>
    </row>
    <row r="194" spans="1:3">
      <c r="A194">
        <v>617515</v>
      </c>
      <c r="B194">
        <v>4228186</v>
      </c>
      <c r="C194" s="1" t="s">
        <v>962</v>
      </c>
    </row>
    <row r="195" spans="1:3">
      <c r="A195">
        <v>617515.30000000005</v>
      </c>
      <c r="B195">
        <v>4228186.2</v>
      </c>
      <c r="C195" s="1" t="s">
        <v>783</v>
      </c>
    </row>
    <row r="196" spans="1:3">
      <c r="A196">
        <v>616525.5</v>
      </c>
      <c r="B196">
        <v>4230277.3</v>
      </c>
      <c r="C196" s="1" t="s">
        <v>479</v>
      </c>
    </row>
    <row r="197" spans="1:3">
      <c r="A197" s="5">
        <v>625540.69790319295</v>
      </c>
      <c r="B197" s="5">
        <v>4217496.6974325599</v>
      </c>
      <c r="C197" s="1" t="s">
        <v>181</v>
      </c>
    </row>
    <row r="198" spans="1:3">
      <c r="A198">
        <v>547485.19999999995</v>
      </c>
      <c r="B198">
        <v>4206082.9000000004</v>
      </c>
      <c r="C198" s="1" t="s">
        <v>316</v>
      </c>
    </row>
    <row r="199" spans="1:3">
      <c r="A199">
        <v>629664.19999999995</v>
      </c>
      <c r="B199">
        <v>4235427.0999999996</v>
      </c>
      <c r="C199" s="1" t="s">
        <v>456</v>
      </c>
    </row>
    <row r="200" spans="1:3">
      <c r="A200">
        <v>610748.9</v>
      </c>
      <c r="B200">
        <v>4216702.8</v>
      </c>
      <c r="C200" s="1" t="s">
        <v>675</v>
      </c>
    </row>
    <row r="201" spans="1:3">
      <c r="A201">
        <v>547094.80000000005</v>
      </c>
      <c r="B201">
        <v>4184503.1</v>
      </c>
      <c r="C201" s="1" t="s">
        <v>318</v>
      </c>
    </row>
    <row r="202" spans="1:3">
      <c r="A202">
        <v>553143.4</v>
      </c>
      <c r="B202">
        <v>4184169.8</v>
      </c>
      <c r="C202" s="1" t="s">
        <v>850</v>
      </c>
    </row>
    <row r="203" spans="1:3">
      <c r="A203">
        <v>638981.80000000005</v>
      </c>
      <c r="B203">
        <v>4184006.2</v>
      </c>
      <c r="C203" s="1" t="s">
        <v>750</v>
      </c>
    </row>
    <row r="204" spans="1:3">
      <c r="A204">
        <v>614250.80000000005</v>
      </c>
      <c r="B204">
        <v>4241943.7</v>
      </c>
      <c r="C204" s="1" t="s">
        <v>474</v>
      </c>
    </row>
    <row r="205" spans="1:3">
      <c r="A205">
        <v>550775.4</v>
      </c>
      <c r="B205">
        <v>4196680.0999999996</v>
      </c>
      <c r="C205" s="1" t="s">
        <v>310</v>
      </c>
    </row>
    <row r="206" spans="1:3">
      <c r="A206">
        <v>641772</v>
      </c>
      <c r="B206">
        <v>4204855</v>
      </c>
      <c r="C206" s="1" t="s">
        <v>884</v>
      </c>
    </row>
    <row r="207" spans="1:3">
      <c r="A207">
        <v>648060.19999999995</v>
      </c>
      <c r="B207">
        <v>4187435.7</v>
      </c>
      <c r="C207" s="1" t="s">
        <v>661</v>
      </c>
    </row>
    <row r="208" spans="1:3">
      <c r="A208">
        <v>646735.19999999995</v>
      </c>
      <c r="B208">
        <v>4199969.7</v>
      </c>
      <c r="C208" s="1" t="s">
        <v>375</v>
      </c>
    </row>
    <row r="209" spans="1:3">
      <c r="A209">
        <v>615029</v>
      </c>
      <c r="B209">
        <v>4212420.9000000004</v>
      </c>
      <c r="C209" s="1" t="s">
        <v>442</v>
      </c>
    </row>
    <row r="210" spans="1:3">
      <c r="A210">
        <v>647576.1</v>
      </c>
      <c r="B210">
        <v>4186166.1</v>
      </c>
      <c r="C210" s="1" t="s">
        <v>289</v>
      </c>
    </row>
    <row r="211" spans="1:3">
      <c r="A211">
        <v>653005.80000000005</v>
      </c>
      <c r="B211">
        <v>4171637.9</v>
      </c>
      <c r="C211" s="1" t="s">
        <v>185</v>
      </c>
    </row>
    <row r="212" spans="1:3">
      <c r="A212">
        <v>586311.19999999995</v>
      </c>
      <c r="B212">
        <v>4146794.6</v>
      </c>
      <c r="C212" s="1" t="s">
        <v>847</v>
      </c>
    </row>
    <row r="213" spans="1:3">
      <c r="A213">
        <v>632073.19999999995</v>
      </c>
      <c r="B213">
        <v>4231917.5999999996</v>
      </c>
      <c r="C213" s="1" t="s">
        <v>693</v>
      </c>
    </row>
    <row r="214" spans="1:3">
      <c r="A214">
        <v>632098.1</v>
      </c>
      <c r="B214">
        <v>4231887.0999999996</v>
      </c>
      <c r="C214" s="1" t="s">
        <v>763</v>
      </c>
    </row>
    <row r="215" spans="1:3">
      <c r="A215">
        <v>580303.5</v>
      </c>
      <c r="B215">
        <v>4226742.3</v>
      </c>
      <c r="C215" s="1" t="s">
        <v>247</v>
      </c>
    </row>
    <row r="216" spans="1:3">
      <c r="A216">
        <v>628119.1</v>
      </c>
      <c r="B216">
        <v>4245666.2</v>
      </c>
      <c r="C216" s="1" t="s">
        <v>530</v>
      </c>
    </row>
    <row r="217" spans="1:3">
      <c r="A217">
        <v>617644.9</v>
      </c>
      <c r="B217">
        <v>4226137.5</v>
      </c>
      <c r="C217" s="1" t="s">
        <v>718</v>
      </c>
    </row>
    <row r="218" spans="1:3">
      <c r="A218">
        <v>615180.4</v>
      </c>
      <c r="B218">
        <v>4216618.4000000004</v>
      </c>
      <c r="C218" s="1" t="s">
        <v>534</v>
      </c>
    </row>
    <row r="219" spans="1:3">
      <c r="A219">
        <v>629247.69999999995</v>
      </c>
      <c r="B219">
        <v>4247651</v>
      </c>
      <c r="C219" s="1" t="s">
        <v>233</v>
      </c>
    </row>
    <row r="220" spans="1:3">
      <c r="A220">
        <v>614797.6</v>
      </c>
      <c r="B220">
        <v>4223035.8</v>
      </c>
      <c r="C220" s="1" t="s">
        <v>482</v>
      </c>
    </row>
    <row r="221" spans="1:3">
      <c r="A221">
        <v>623502</v>
      </c>
      <c r="B221">
        <v>4218217</v>
      </c>
      <c r="C221" s="1" t="s">
        <v>486</v>
      </c>
    </row>
    <row r="222" spans="1:3">
      <c r="A222">
        <v>608608.19999999995</v>
      </c>
      <c r="B222">
        <v>4214765.5999999996</v>
      </c>
      <c r="C222" s="1" t="s">
        <v>731</v>
      </c>
    </row>
    <row r="223" spans="1:3">
      <c r="A223">
        <v>623598.19999999995</v>
      </c>
      <c r="B223">
        <v>4238356.2</v>
      </c>
      <c r="C223" s="1" t="s">
        <v>453</v>
      </c>
    </row>
    <row r="224" spans="1:3">
      <c r="A224">
        <v>617982</v>
      </c>
      <c r="B224">
        <v>4243947</v>
      </c>
      <c r="C224" s="1" t="s">
        <v>927</v>
      </c>
    </row>
    <row r="225" spans="1:3">
      <c r="A225">
        <v>625441.04</v>
      </c>
      <c r="B225">
        <v>4274267.1500000004</v>
      </c>
      <c r="C225" s="1" t="s">
        <v>989</v>
      </c>
    </row>
    <row r="226" spans="1:3">
      <c r="A226">
        <v>626181</v>
      </c>
      <c r="B226">
        <v>4255656</v>
      </c>
      <c r="C226" s="1" t="s">
        <v>993</v>
      </c>
    </row>
    <row r="227" spans="1:3">
      <c r="A227">
        <v>631586.4</v>
      </c>
      <c r="B227">
        <v>4219845</v>
      </c>
      <c r="C227" s="1" t="s">
        <v>190</v>
      </c>
    </row>
    <row r="228" spans="1:3">
      <c r="A228">
        <v>639164.69999999995</v>
      </c>
      <c r="B228">
        <v>4183509.3</v>
      </c>
      <c r="C228" s="1" t="s">
        <v>642</v>
      </c>
    </row>
    <row r="229" spans="1:3">
      <c r="A229">
        <v>622318.4</v>
      </c>
      <c r="B229">
        <v>4234477.5</v>
      </c>
      <c r="C229" s="1" t="s">
        <v>590</v>
      </c>
    </row>
    <row r="230" spans="1:3">
      <c r="A230">
        <v>624348.30000000005</v>
      </c>
      <c r="B230">
        <v>4243212.4000000004</v>
      </c>
      <c r="C230" s="1" t="s">
        <v>450</v>
      </c>
    </row>
    <row r="231" spans="1:3">
      <c r="A231">
        <v>629874.30000000005</v>
      </c>
      <c r="B231">
        <v>4233686.0999999996</v>
      </c>
      <c r="C231" s="1" t="s">
        <v>525</v>
      </c>
    </row>
    <row r="232" spans="1:3">
      <c r="A232">
        <v>619281.80000000005</v>
      </c>
      <c r="B232">
        <v>4227913.5999999996</v>
      </c>
      <c r="C232" s="1" t="s">
        <v>704</v>
      </c>
    </row>
    <row r="233" spans="1:3">
      <c r="A233">
        <v>580045</v>
      </c>
      <c r="B233">
        <v>4225811</v>
      </c>
      <c r="C233" s="1" t="s">
        <v>917</v>
      </c>
    </row>
    <row r="234" spans="1:3">
      <c r="A234">
        <v>548699</v>
      </c>
      <c r="B234">
        <v>4193884.8</v>
      </c>
      <c r="C234" s="1" t="s">
        <v>314</v>
      </c>
    </row>
    <row r="235" spans="1:3">
      <c r="A235">
        <v>613974.4</v>
      </c>
      <c r="B235">
        <v>4218374.0999999996</v>
      </c>
      <c r="C235" s="1" t="s">
        <v>193</v>
      </c>
    </row>
    <row r="236" spans="1:3">
      <c r="A236">
        <v>619009.80000000005</v>
      </c>
      <c r="B236">
        <v>4247207.4000000004</v>
      </c>
      <c r="C236" s="1" t="s">
        <v>770</v>
      </c>
    </row>
    <row r="237" spans="1:3">
      <c r="A237">
        <v>617130</v>
      </c>
      <c r="B237">
        <v>4239083</v>
      </c>
      <c r="C237" s="1" t="s">
        <v>933</v>
      </c>
    </row>
    <row r="238" spans="1:3">
      <c r="A238">
        <v>639228.5</v>
      </c>
      <c r="B238">
        <v>4183752.9</v>
      </c>
      <c r="C238" s="1" t="s">
        <v>196</v>
      </c>
    </row>
    <row r="239" spans="1:3">
      <c r="A239">
        <v>645200.19999999995</v>
      </c>
      <c r="B239">
        <v>4181269.9</v>
      </c>
      <c r="C239" s="1" t="s">
        <v>201</v>
      </c>
    </row>
    <row r="240" spans="1:3">
      <c r="A240">
        <v>639228.5</v>
      </c>
      <c r="B240">
        <v>4183752.9</v>
      </c>
      <c r="C240" s="1" t="s">
        <v>205</v>
      </c>
    </row>
    <row r="241" spans="1:3">
      <c r="A241">
        <v>635762.30000000005</v>
      </c>
      <c r="B241">
        <v>4206110.5999999996</v>
      </c>
      <c r="C241" s="1" t="s">
        <v>569</v>
      </c>
    </row>
    <row r="242" spans="1:3">
      <c r="A242">
        <v>635762.30000000005</v>
      </c>
      <c r="B242">
        <v>4206110.5999999996</v>
      </c>
      <c r="C242" s="1" t="s">
        <v>379</v>
      </c>
    </row>
    <row r="243" spans="1:3">
      <c r="A243">
        <v>626865</v>
      </c>
      <c r="B243">
        <v>4186450</v>
      </c>
      <c r="C243" s="1" t="s">
        <v>209</v>
      </c>
    </row>
    <row r="244" spans="1:3">
      <c r="A244">
        <v>615196.30000000005</v>
      </c>
      <c r="B244">
        <v>4218095.3</v>
      </c>
      <c r="C244" s="1" t="s">
        <v>439</v>
      </c>
    </row>
    <row r="245" spans="1:3">
      <c r="A245">
        <v>615192.52780000004</v>
      </c>
      <c r="B245">
        <v>4218085.2149999999</v>
      </c>
      <c r="C245" s="1" t="s">
        <v>538</v>
      </c>
    </row>
    <row r="246" spans="1:3">
      <c r="A246">
        <v>635798.19999999995</v>
      </c>
      <c r="B246">
        <v>4185059.9</v>
      </c>
      <c r="C246" s="1" t="s">
        <v>595</v>
      </c>
    </row>
    <row r="247" spans="1:3">
      <c r="A247">
        <v>616731</v>
      </c>
      <c r="B247">
        <v>4217465</v>
      </c>
      <c r="C247" s="1" t="s">
        <v>727</v>
      </c>
    </row>
    <row r="248" spans="1:3">
      <c r="A248">
        <v>612908.6</v>
      </c>
      <c r="B248">
        <v>4237177.0999999996</v>
      </c>
      <c r="C248" s="1" t="s">
        <v>780</v>
      </c>
    </row>
    <row r="249" spans="1:3">
      <c r="A249">
        <v>608463.80000000005</v>
      </c>
      <c r="B249">
        <v>4239164.3</v>
      </c>
      <c r="C249" s="1" t="s">
        <v>778</v>
      </c>
    </row>
    <row r="250" spans="1:3">
      <c r="A250">
        <v>643018.6</v>
      </c>
      <c r="B250">
        <v>4187320.1</v>
      </c>
      <c r="C250" s="1" t="s">
        <v>213</v>
      </c>
    </row>
    <row r="251" spans="1:3">
      <c r="A251">
        <v>629291.6</v>
      </c>
      <c r="B251">
        <v>4192502.2</v>
      </c>
      <c r="C251" s="1" t="s">
        <v>383</v>
      </c>
    </row>
    <row r="252" spans="1:3">
      <c r="A252">
        <v>629291.6</v>
      </c>
      <c r="B252">
        <v>4192502.2</v>
      </c>
      <c r="C252" s="1" t="s">
        <v>571</v>
      </c>
    </row>
    <row r="253" spans="1:3">
      <c r="A253">
        <v>653005.80000000005</v>
      </c>
      <c r="B253">
        <v>4171637.9</v>
      </c>
      <c r="C253" s="1" t="s">
        <v>354</v>
      </c>
    </row>
    <row r="254" spans="1:3">
      <c r="A254">
        <v>632927.19999999995</v>
      </c>
      <c r="B254">
        <v>4194823.5999999996</v>
      </c>
      <c r="C254" s="1" t="s">
        <v>217</v>
      </c>
    </row>
    <row r="255" spans="1:3">
      <c r="A255">
        <v>631822.4</v>
      </c>
      <c r="B255">
        <v>4212328.2</v>
      </c>
      <c r="C255" s="1" t="s">
        <v>224</v>
      </c>
    </row>
    <row r="256" spans="1:3">
      <c r="A256">
        <v>652957.80000000005</v>
      </c>
      <c r="B256">
        <v>4171293.8</v>
      </c>
      <c r="C256" s="1" t="s">
        <v>372</v>
      </c>
    </row>
    <row r="257" spans="1:3">
      <c r="A257">
        <v>583348</v>
      </c>
      <c r="B257">
        <v>4226330</v>
      </c>
      <c r="C257" s="1" t="s">
        <v>254</v>
      </c>
    </row>
    <row r="258" spans="1:3">
      <c r="A258">
        <v>621783.19999999995</v>
      </c>
      <c r="B258">
        <v>4292647.4000000004</v>
      </c>
      <c r="C258" s="1" t="s">
        <v>756</v>
      </c>
    </row>
    <row r="259" spans="1:3">
      <c r="A259">
        <v>621783.19999999995</v>
      </c>
      <c r="B259">
        <v>4292647.4000000004</v>
      </c>
      <c r="C259" s="1" t="s">
        <v>760</v>
      </c>
    </row>
    <row r="260" spans="1:3">
      <c r="A260">
        <v>648720</v>
      </c>
      <c r="B260">
        <v>4224775</v>
      </c>
      <c r="C260" s="1" t="s">
        <v>956</v>
      </c>
    </row>
    <row r="261" spans="1:3">
      <c r="A261">
        <v>627243.19999999995</v>
      </c>
      <c r="B261">
        <v>4188117.2</v>
      </c>
      <c r="C261" s="1" t="s">
        <v>269</v>
      </c>
    </row>
    <row r="262" spans="1:3">
      <c r="A262">
        <v>623426.6</v>
      </c>
      <c r="B262">
        <v>4202761.2</v>
      </c>
      <c r="C262" s="1" t="s">
        <v>605</v>
      </c>
    </row>
    <row r="263" spans="1:3">
      <c r="A263">
        <v>601759.47</v>
      </c>
      <c r="B263">
        <v>4318532.21</v>
      </c>
      <c r="C263" s="1" t="s">
        <v>986</v>
      </c>
    </row>
    <row r="264" spans="1:3">
      <c r="A264">
        <v>610653.35389999999</v>
      </c>
      <c r="B264">
        <v>4272076</v>
      </c>
      <c r="C264" s="1" t="s">
        <v>608</v>
      </c>
    </row>
    <row r="265" spans="1:3">
      <c r="A265">
        <v>618033.69999999995</v>
      </c>
      <c r="B265">
        <v>4281893.8</v>
      </c>
      <c r="C265" s="1" t="s">
        <v>800</v>
      </c>
    </row>
  </sheetData>
  <sortState xmlns:xlrd2="http://schemas.microsoft.com/office/spreadsheetml/2017/richdata2" ref="A1:C265">
    <sortCondition ref="C1:C26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898B-0CA8-4242-B010-66982089FDAA}">
  <dimension ref="A1:C284"/>
  <sheetViews>
    <sheetView workbookViewId="0">
      <selection activeCell="D22" sqref="D22"/>
    </sheetView>
  </sheetViews>
  <sheetFormatPr defaultRowHeight="15"/>
  <sheetData>
    <row r="1" spans="1:3">
      <c r="A1">
        <v>561701.6</v>
      </c>
      <c r="B1">
        <v>4180706.7</v>
      </c>
      <c r="C1" t="s">
        <v>324</v>
      </c>
    </row>
    <row r="2" spans="1:3">
      <c r="A2">
        <v>654346.14350000001</v>
      </c>
      <c r="B2">
        <v>4277827</v>
      </c>
      <c r="C2" t="s">
        <v>363</v>
      </c>
    </row>
    <row r="3" spans="1:3">
      <c r="A3">
        <v>584140.23</v>
      </c>
      <c r="B3">
        <v>4160290.79</v>
      </c>
      <c r="C3" t="s">
        <v>915</v>
      </c>
    </row>
    <row r="4" spans="1:3">
      <c r="A4">
        <v>550895.19999999995</v>
      </c>
      <c r="B4">
        <v>4186802.8</v>
      </c>
      <c r="C4" t="s">
        <v>666</v>
      </c>
    </row>
    <row r="5" spans="1:3">
      <c r="A5">
        <v>588638.9</v>
      </c>
      <c r="B5">
        <v>4144156</v>
      </c>
      <c r="C5" t="s">
        <v>825</v>
      </c>
    </row>
    <row r="6" spans="1:3">
      <c r="A6">
        <v>588609.4</v>
      </c>
      <c r="B6">
        <v>4144155.7</v>
      </c>
      <c r="C6" t="s">
        <v>855</v>
      </c>
    </row>
    <row r="7" spans="1:3">
      <c r="A7">
        <v>605075.1</v>
      </c>
      <c r="B7">
        <v>4208474.7</v>
      </c>
      <c r="C7" t="s">
        <v>338</v>
      </c>
    </row>
    <row r="8" spans="1:3">
      <c r="A8">
        <v>605075.1</v>
      </c>
      <c r="B8">
        <v>4208474.7</v>
      </c>
      <c r="C8" t="s">
        <v>623</v>
      </c>
    </row>
    <row r="9" spans="1:3">
      <c r="A9">
        <v>605075.1</v>
      </c>
      <c r="B9">
        <v>4208474.7</v>
      </c>
      <c r="C9" t="s">
        <v>56</v>
      </c>
    </row>
    <row r="10" spans="1:3">
      <c r="A10">
        <v>640504</v>
      </c>
      <c r="B10">
        <v>4269986</v>
      </c>
      <c r="C10" t="s">
        <v>959</v>
      </c>
    </row>
    <row r="11" spans="1:3">
      <c r="A11">
        <v>625406.5</v>
      </c>
      <c r="B11">
        <v>4203423.5999999996</v>
      </c>
      <c r="C11" t="s">
        <v>161</v>
      </c>
    </row>
    <row r="12" spans="1:3">
      <c r="A12">
        <v>590134.69999999995</v>
      </c>
      <c r="B12">
        <v>4227040.0999999996</v>
      </c>
      <c r="C12" t="s">
        <v>258</v>
      </c>
    </row>
    <row r="13" spans="1:3">
      <c r="A13">
        <v>647500.80000000005</v>
      </c>
      <c r="B13">
        <v>4192114.6</v>
      </c>
      <c r="C13" t="s">
        <v>293</v>
      </c>
    </row>
    <row r="14" spans="1:3">
      <c r="A14">
        <v>636491.30000000005</v>
      </c>
      <c r="B14">
        <v>4235314.5999999996</v>
      </c>
      <c r="C14" t="s">
        <v>62</v>
      </c>
    </row>
    <row r="15" spans="1:3">
      <c r="A15">
        <v>576633.30000000005</v>
      </c>
      <c r="B15">
        <v>4211159</v>
      </c>
      <c r="C15" t="s">
        <v>490</v>
      </c>
    </row>
    <row r="16" spans="1:3">
      <c r="A16">
        <v>620980</v>
      </c>
      <c r="B16">
        <v>4210523</v>
      </c>
      <c r="C16" t="s">
        <v>611</v>
      </c>
    </row>
    <row r="17" spans="1:3">
      <c r="A17">
        <v>620996.1</v>
      </c>
      <c r="B17">
        <v>4210486.7</v>
      </c>
      <c r="C17" t="s">
        <v>734</v>
      </c>
    </row>
    <row r="18" spans="1:3">
      <c r="A18">
        <v>629615.4</v>
      </c>
      <c r="B18">
        <v>4207043.7</v>
      </c>
      <c r="C18" t="s">
        <v>551</v>
      </c>
    </row>
    <row r="19" spans="1:3">
      <c r="A19">
        <v>605228</v>
      </c>
      <c r="B19">
        <v>4237166.9000000004</v>
      </c>
      <c r="C19" t="s">
        <v>221</v>
      </c>
    </row>
    <row r="20" spans="1:3">
      <c r="A20">
        <v>595754.69999999995</v>
      </c>
      <c r="B20">
        <v>4226377.9000000004</v>
      </c>
      <c r="C20" t="s">
        <v>893</v>
      </c>
    </row>
    <row r="21" spans="1:3">
      <c r="A21">
        <v>612410.9</v>
      </c>
      <c r="B21">
        <v>4210203.7</v>
      </c>
      <c r="C21" t="s">
        <v>615</v>
      </c>
    </row>
    <row r="22" spans="1:3">
      <c r="A22">
        <v>582201.45189999999</v>
      </c>
      <c r="B22">
        <v>4228997</v>
      </c>
      <c r="C22" t="s">
        <v>515</v>
      </c>
    </row>
    <row r="23" spans="1:3">
      <c r="A23">
        <v>605282.66</v>
      </c>
      <c r="B23">
        <v>4213133.12</v>
      </c>
      <c r="C23" t="s">
        <v>976</v>
      </c>
    </row>
    <row r="24" spans="1:3">
      <c r="A24">
        <v>583902.55000000005</v>
      </c>
      <c r="B24">
        <v>4213517.57</v>
      </c>
      <c r="C24" t="s">
        <v>965</v>
      </c>
    </row>
    <row r="25" spans="1:3">
      <c r="A25">
        <v>591743.04</v>
      </c>
      <c r="B25">
        <v>4212444.6100000003</v>
      </c>
      <c r="C25" t="s">
        <v>969</v>
      </c>
    </row>
    <row r="26" spans="1:3">
      <c r="A26">
        <v>567940.80000000005</v>
      </c>
      <c r="B26">
        <v>4212900.5999999996</v>
      </c>
      <c r="C26" t="s">
        <v>492</v>
      </c>
    </row>
    <row r="27" spans="1:3">
      <c r="A27">
        <v>614881</v>
      </c>
      <c r="B27">
        <v>4234438</v>
      </c>
      <c r="C27" t="s">
        <v>940</v>
      </c>
    </row>
    <row r="28" spans="1:3">
      <c r="A28">
        <v>609500.30000000005</v>
      </c>
      <c r="B28">
        <v>4239525.4000000004</v>
      </c>
      <c r="C28" t="s">
        <v>66</v>
      </c>
    </row>
    <row r="29" spans="1:3">
      <c r="A29">
        <v>603778.35060000001</v>
      </c>
      <c r="B29">
        <v>4287183</v>
      </c>
      <c r="C29" t="s">
        <v>71</v>
      </c>
    </row>
    <row r="30" spans="1:3">
      <c r="A30">
        <v>628727.80000000005</v>
      </c>
      <c r="B30">
        <v>4189748.3</v>
      </c>
      <c r="C30" t="s">
        <v>75</v>
      </c>
    </row>
    <row r="31" spans="1:3">
      <c r="A31">
        <v>626952</v>
      </c>
      <c r="B31">
        <v>4187911.6</v>
      </c>
      <c r="C31" t="s">
        <v>78</v>
      </c>
    </row>
    <row r="32" spans="1:3">
      <c r="A32">
        <v>600858.69999999995</v>
      </c>
      <c r="B32">
        <v>4214644.0999999996</v>
      </c>
      <c r="C32" t="s">
        <v>341</v>
      </c>
    </row>
    <row r="33" spans="1:3">
      <c r="A33">
        <v>542639</v>
      </c>
      <c r="B33">
        <v>4199638.8</v>
      </c>
      <c r="C33" t="s">
        <v>860</v>
      </c>
    </row>
    <row r="34" spans="1:3">
      <c r="A34">
        <v>618511</v>
      </c>
      <c r="B34">
        <v>4244595</v>
      </c>
      <c r="C34" t="s">
        <v>805</v>
      </c>
    </row>
    <row r="35" spans="1:3">
      <c r="A35">
        <v>620970</v>
      </c>
      <c r="B35">
        <v>4251599.2</v>
      </c>
      <c r="C35" t="s">
        <v>776</v>
      </c>
    </row>
    <row r="36" spans="1:3">
      <c r="A36">
        <v>623525.5</v>
      </c>
      <c r="B36">
        <v>4259677.4000000004</v>
      </c>
      <c r="C36" t="s">
        <v>773</v>
      </c>
    </row>
    <row r="37" spans="1:3">
      <c r="A37">
        <v>613995.80000000005</v>
      </c>
      <c r="B37">
        <v>4206152.5999999996</v>
      </c>
      <c r="C37" t="s">
        <v>343</v>
      </c>
    </row>
    <row r="38" spans="1:3">
      <c r="A38">
        <v>602123.11</v>
      </c>
      <c r="B38">
        <v>4213753.24</v>
      </c>
      <c r="C38" t="s">
        <v>973</v>
      </c>
    </row>
    <row r="39" spans="1:3">
      <c r="A39">
        <v>597605.9</v>
      </c>
      <c r="B39">
        <v>4211894.5999999996</v>
      </c>
      <c r="C39" t="s">
        <v>787</v>
      </c>
    </row>
    <row r="40" spans="1:3">
      <c r="A40">
        <v>586311.19999999995</v>
      </c>
      <c r="B40">
        <v>4146794.6</v>
      </c>
      <c r="C40" t="s">
        <v>829</v>
      </c>
    </row>
    <row r="41" spans="1:3">
      <c r="A41">
        <v>594910</v>
      </c>
      <c r="B41">
        <v>4142276.1</v>
      </c>
      <c r="C41" t="s">
        <v>370</v>
      </c>
    </row>
    <row r="42" spans="1:3">
      <c r="A42">
        <v>600859.1</v>
      </c>
      <c r="B42">
        <v>4214643.5999999996</v>
      </c>
      <c r="C42" t="s">
        <v>229</v>
      </c>
    </row>
    <row r="43" spans="1:3">
      <c r="A43">
        <v>579678</v>
      </c>
      <c r="B43">
        <v>4223160</v>
      </c>
      <c r="C43" t="s">
        <v>896</v>
      </c>
    </row>
    <row r="44" spans="1:3">
      <c r="A44">
        <v>639210.27266915003</v>
      </c>
      <c r="B44">
        <v>4181357.3842791598</v>
      </c>
      <c r="C44" t="s">
        <v>1016</v>
      </c>
    </row>
    <row r="45" spans="1:3">
      <c r="A45">
        <v>624214.6</v>
      </c>
      <c r="B45">
        <v>4197656.5</v>
      </c>
      <c r="C45" t="s">
        <v>83</v>
      </c>
    </row>
    <row r="46" spans="1:3">
      <c r="A46">
        <v>638631.80000000005</v>
      </c>
      <c r="B46">
        <v>4186457.6</v>
      </c>
      <c r="C46" t="s">
        <v>87</v>
      </c>
    </row>
    <row r="47" spans="1:3">
      <c r="A47">
        <v>630802.19999999995</v>
      </c>
      <c r="B47">
        <v>4234030.5999999996</v>
      </c>
      <c r="C47" t="s">
        <v>429</v>
      </c>
    </row>
    <row r="48" spans="1:3">
      <c r="A48">
        <v>577868.30000000005</v>
      </c>
      <c r="B48">
        <v>4151149.6</v>
      </c>
      <c r="C48" t="s">
        <v>832</v>
      </c>
    </row>
    <row r="49" spans="1:3">
      <c r="A49">
        <v>626882.69999999995</v>
      </c>
      <c r="B49">
        <v>4186454</v>
      </c>
      <c r="C49" t="s">
        <v>639</v>
      </c>
    </row>
    <row r="50" spans="1:3">
      <c r="A50">
        <v>616676.6</v>
      </c>
      <c r="B50">
        <v>4208098.2</v>
      </c>
      <c r="C50" t="s">
        <v>411</v>
      </c>
    </row>
    <row r="51" spans="1:3">
      <c r="A51">
        <v>577828.80000000005</v>
      </c>
      <c r="B51">
        <v>4151167.7</v>
      </c>
      <c r="C51" t="s">
        <v>857</v>
      </c>
    </row>
    <row r="52" spans="1:3">
      <c r="A52">
        <v>578096</v>
      </c>
      <c r="B52">
        <v>4151478.4</v>
      </c>
      <c r="C52" t="s">
        <v>498</v>
      </c>
    </row>
    <row r="53" spans="1:3">
      <c r="A53">
        <v>649512</v>
      </c>
      <c r="B53">
        <v>4179437</v>
      </c>
      <c r="C53" t="s">
        <v>890</v>
      </c>
    </row>
    <row r="54" spans="1:3">
      <c r="A54">
        <v>616657.30000000005</v>
      </c>
      <c r="B54">
        <v>4235072.2</v>
      </c>
      <c r="C54" t="s">
        <v>476</v>
      </c>
    </row>
    <row r="55" spans="1:3">
      <c r="A55">
        <v>610598.80000000005</v>
      </c>
      <c r="B55">
        <v>4215917.5999999996</v>
      </c>
      <c r="C55" t="s">
        <v>94</v>
      </c>
    </row>
    <row r="56" spans="1:3">
      <c r="A56">
        <v>610598.80000000005</v>
      </c>
      <c r="B56">
        <v>4215917.5999999996</v>
      </c>
      <c r="C56" t="s">
        <v>90</v>
      </c>
    </row>
    <row r="57" spans="1:3">
      <c r="A57">
        <v>616952.5</v>
      </c>
      <c r="B57">
        <v>4212848.5999999996</v>
      </c>
      <c r="C57" t="s">
        <v>417</v>
      </c>
    </row>
    <row r="58" spans="1:3">
      <c r="A58">
        <v>616952.5</v>
      </c>
      <c r="B58">
        <v>4212848.5999999996</v>
      </c>
      <c r="C58" t="s">
        <v>583</v>
      </c>
    </row>
    <row r="59" spans="1:3">
      <c r="A59">
        <v>618521.69999999995</v>
      </c>
      <c r="B59">
        <v>4214201.8</v>
      </c>
      <c r="C59" t="s">
        <v>709</v>
      </c>
    </row>
    <row r="60" spans="1:3">
      <c r="A60">
        <v>618582</v>
      </c>
      <c r="B60">
        <v>4291614</v>
      </c>
      <c r="C60" t="s">
        <v>631</v>
      </c>
    </row>
    <row r="61" spans="1:3">
      <c r="A61">
        <v>579121.89500000002</v>
      </c>
      <c r="B61">
        <v>4214883</v>
      </c>
      <c r="C61" t="s">
        <v>715</v>
      </c>
    </row>
    <row r="62" spans="1:3">
      <c r="A62">
        <v>584692.1</v>
      </c>
      <c r="B62">
        <v>4227881.3</v>
      </c>
      <c r="C62" t="s">
        <v>809</v>
      </c>
    </row>
    <row r="63" spans="1:3">
      <c r="A63">
        <v>630762.5</v>
      </c>
      <c r="B63">
        <v>4257477</v>
      </c>
      <c r="C63" t="s">
        <v>446</v>
      </c>
    </row>
    <row r="64" spans="1:3">
      <c r="A64">
        <v>615789.9</v>
      </c>
      <c r="B64">
        <v>4290918.9000000004</v>
      </c>
      <c r="C64" t="s">
        <v>626</v>
      </c>
    </row>
    <row r="65" spans="1:3">
      <c r="A65">
        <v>623008.4</v>
      </c>
      <c r="B65">
        <v>4211892.7</v>
      </c>
      <c r="C65" t="s">
        <v>738</v>
      </c>
    </row>
    <row r="66" spans="1:3">
      <c r="A66">
        <v>619475.5</v>
      </c>
      <c r="B66">
        <v>4208005.7</v>
      </c>
      <c r="C66" t="s">
        <v>97</v>
      </c>
    </row>
    <row r="67" spans="1:3">
      <c r="A67">
        <v>636454.1</v>
      </c>
      <c r="B67">
        <v>4186988.1</v>
      </c>
      <c r="C67" t="s">
        <v>101</v>
      </c>
    </row>
    <row r="68" spans="1:3">
      <c r="A68">
        <v>629219.1</v>
      </c>
      <c r="B68">
        <v>4233351.8</v>
      </c>
      <c r="C68" t="s">
        <v>462</v>
      </c>
    </row>
    <row r="69" spans="1:3">
      <c r="A69">
        <v>586167.6</v>
      </c>
      <c r="B69">
        <v>4143575.3</v>
      </c>
      <c r="C69" t="s">
        <v>835</v>
      </c>
    </row>
    <row r="70" spans="1:3">
      <c r="A70">
        <v>636598.9</v>
      </c>
      <c r="B70">
        <v>4186932.5</v>
      </c>
      <c r="C70" t="s">
        <v>543</v>
      </c>
    </row>
    <row r="71" spans="1:3">
      <c r="A71">
        <v>628084.5</v>
      </c>
      <c r="B71">
        <v>4186853.4</v>
      </c>
      <c r="C71" t="s">
        <v>397</v>
      </c>
    </row>
    <row r="72" spans="1:3">
      <c r="A72">
        <v>627753</v>
      </c>
      <c r="B72">
        <v>4186838.8</v>
      </c>
      <c r="C72" t="s">
        <v>575</v>
      </c>
    </row>
    <row r="73" spans="1:3">
      <c r="A73">
        <v>628084.6</v>
      </c>
      <c r="B73">
        <v>4186841.5</v>
      </c>
      <c r="C73" t="s">
        <v>803</v>
      </c>
    </row>
    <row r="74" spans="1:3">
      <c r="A74">
        <v>637754.4</v>
      </c>
      <c r="B74">
        <v>4187026.5</v>
      </c>
      <c r="C74" t="s">
        <v>646</v>
      </c>
    </row>
    <row r="75" spans="1:3">
      <c r="A75">
        <v>626989.19999999995</v>
      </c>
      <c r="B75">
        <v>4245160.4000000004</v>
      </c>
      <c r="C75" t="s">
        <v>105</v>
      </c>
    </row>
    <row r="76" spans="1:3">
      <c r="A76">
        <v>630172.10900000005</v>
      </c>
      <c r="B76">
        <v>4186906.4679999999</v>
      </c>
      <c r="C76" t="s">
        <v>1008</v>
      </c>
    </row>
    <row r="77" spans="1:3">
      <c r="A77">
        <v>580533.21400000004</v>
      </c>
      <c r="B77">
        <v>4219949.6940000001</v>
      </c>
      <c r="C77" t="s">
        <v>900</v>
      </c>
    </row>
    <row r="78" spans="1:3">
      <c r="A78">
        <v>582761</v>
      </c>
      <c r="B78">
        <v>4218277.5999999996</v>
      </c>
      <c r="C78" t="s">
        <v>792</v>
      </c>
    </row>
    <row r="79" spans="1:3">
      <c r="A79">
        <v>624430.5</v>
      </c>
      <c r="B79">
        <v>4221190.9000000004</v>
      </c>
      <c r="C79" t="s">
        <v>795</v>
      </c>
    </row>
    <row r="80" spans="1:3">
      <c r="A80">
        <v>629727.30000000005</v>
      </c>
      <c r="B80">
        <v>4233179.3</v>
      </c>
      <c r="C80" t="s">
        <v>460</v>
      </c>
    </row>
    <row r="81" spans="1:3">
      <c r="A81">
        <v>594479.1</v>
      </c>
      <c r="B81">
        <v>4136908.3</v>
      </c>
      <c r="C81" t="s">
        <v>368</v>
      </c>
    </row>
    <row r="82" spans="1:3">
      <c r="A82">
        <v>579253</v>
      </c>
      <c r="B82">
        <v>4219416</v>
      </c>
      <c r="C82" t="s">
        <v>250</v>
      </c>
    </row>
    <row r="83" spans="1:3">
      <c r="A83">
        <v>586986.9</v>
      </c>
      <c r="B83">
        <v>4219943</v>
      </c>
      <c r="C83" t="s">
        <v>912</v>
      </c>
    </row>
    <row r="84" spans="1:3">
      <c r="A84">
        <v>584309.02320000005</v>
      </c>
      <c r="B84">
        <v>4220037.8909999998</v>
      </c>
      <c r="C84" t="s">
        <v>747</v>
      </c>
    </row>
    <row r="85" spans="1:3">
      <c r="A85">
        <v>582354</v>
      </c>
      <c r="B85">
        <v>4221910</v>
      </c>
      <c r="C85" t="s">
        <v>798</v>
      </c>
    </row>
    <row r="86" spans="1:3">
      <c r="A86">
        <v>611430.5</v>
      </c>
      <c r="B86">
        <v>4239220.3</v>
      </c>
      <c r="C86" t="s">
        <v>789</v>
      </c>
    </row>
    <row r="87" spans="1:3">
      <c r="A87">
        <v>623690.4</v>
      </c>
      <c r="B87">
        <v>4187532.5</v>
      </c>
      <c r="C87" t="s">
        <v>109</v>
      </c>
    </row>
    <row r="88" spans="1:3">
      <c r="A88">
        <v>624614.6</v>
      </c>
      <c r="B88">
        <v>4207543.5</v>
      </c>
      <c r="C88" t="s">
        <v>114</v>
      </c>
    </row>
    <row r="89" spans="1:3">
      <c r="A89">
        <v>630093.31630655995</v>
      </c>
      <c r="B89">
        <v>4208185.2286947099</v>
      </c>
      <c r="C89" t="s">
        <v>391</v>
      </c>
    </row>
    <row r="90" spans="1:3">
      <c r="A90">
        <v>630737.30000000005</v>
      </c>
      <c r="B90">
        <v>4207200.2</v>
      </c>
      <c r="C90" t="s">
        <v>573</v>
      </c>
    </row>
    <row r="91" spans="1:3">
      <c r="A91">
        <v>624476.9</v>
      </c>
      <c r="B91">
        <v>4208582.2</v>
      </c>
      <c r="C91" t="s">
        <v>407</v>
      </c>
    </row>
    <row r="92" spans="1:3">
      <c r="A92">
        <v>624476.9</v>
      </c>
      <c r="B92">
        <v>4208582.2</v>
      </c>
      <c r="C92" t="s">
        <v>579</v>
      </c>
    </row>
    <row r="93" spans="1:3">
      <c r="A93">
        <v>624631.5</v>
      </c>
      <c r="B93">
        <v>4203880</v>
      </c>
      <c r="C93" t="s">
        <v>602</v>
      </c>
    </row>
    <row r="94" spans="1:3">
      <c r="A94">
        <v>593045.1</v>
      </c>
      <c r="B94">
        <v>4214379.2</v>
      </c>
      <c r="C94" t="s">
        <v>741</v>
      </c>
    </row>
    <row r="95" spans="1:3">
      <c r="A95">
        <v>623690.4</v>
      </c>
      <c r="B95">
        <v>4187532.5</v>
      </c>
      <c r="C95" t="s">
        <v>116</v>
      </c>
    </row>
    <row r="96" spans="1:3">
      <c r="A96">
        <v>585680</v>
      </c>
      <c r="B96">
        <v>4231386</v>
      </c>
      <c r="C96" t="s">
        <v>920</v>
      </c>
    </row>
    <row r="97" spans="1:3">
      <c r="A97">
        <v>637297.28359999997</v>
      </c>
      <c r="B97">
        <v>4270084</v>
      </c>
      <c r="C97" t="s">
        <v>923</v>
      </c>
    </row>
    <row r="98" spans="1:3">
      <c r="A98">
        <v>582994.8199</v>
      </c>
      <c r="B98">
        <v>4223547.67</v>
      </c>
      <c r="C98" t="s">
        <v>904</v>
      </c>
    </row>
    <row r="99" spans="1:3">
      <c r="A99">
        <v>619734.19999999995</v>
      </c>
      <c r="B99">
        <v>4239063.4000000004</v>
      </c>
      <c r="C99" t="s">
        <v>471</v>
      </c>
    </row>
    <row r="100" spans="1:3">
      <c r="A100">
        <v>577650.9</v>
      </c>
      <c r="B100">
        <v>4223639</v>
      </c>
      <c r="C100" t="s">
        <v>262</v>
      </c>
    </row>
    <row r="101" spans="1:3">
      <c r="A101">
        <v>625220.4</v>
      </c>
      <c r="B101">
        <v>4194097.8</v>
      </c>
      <c r="C101" t="s">
        <v>119</v>
      </c>
    </row>
    <row r="102" spans="1:3">
      <c r="A102">
        <v>613977.69999999995</v>
      </c>
      <c r="B102">
        <v>4206196.5</v>
      </c>
      <c r="C102" t="s">
        <v>123</v>
      </c>
    </row>
    <row r="103" spans="1:3">
      <c r="A103">
        <v>623050.69999999995</v>
      </c>
      <c r="B103">
        <v>4188795.5</v>
      </c>
      <c r="C103" t="s">
        <v>126</v>
      </c>
    </row>
    <row r="104" spans="1:3">
      <c r="A104">
        <v>630173.30000000005</v>
      </c>
      <c r="B104">
        <v>4272187.3</v>
      </c>
      <c r="C104" t="s">
        <v>520</v>
      </c>
    </row>
    <row r="105" spans="1:3">
      <c r="A105">
        <v>615024.30000000005</v>
      </c>
      <c r="B105">
        <v>4212414.2</v>
      </c>
      <c r="C105" t="s">
        <v>130</v>
      </c>
    </row>
    <row r="106" spans="1:3">
      <c r="A106">
        <v>610819.68999999994</v>
      </c>
      <c r="B106">
        <v>4295934.45</v>
      </c>
      <c r="C106" t="s">
        <v>983</v>
      </c>
    </row>
    <row r="107" spans="1:3">
      <c r="A107">
        <v>611458.99</v>
      </c>
      <c r="B107">
        <v>4295736.72</v>
      </c>
      <c r="C107" t="s">
        <v>981</v>
      </c>
    </row>
    <row r="108" spans="1:3">
      <c r="A108">
        <v>618409.80000000005</v>
      </c>
      <c r="B108">
        <v>4245456.2</v>
      </c>
      <c r="C108" t="s">
        <v>466</v>
      </c>
    </row>
    <row r="109" spans="1:3">
      <c r="A109">
        <v>616465</v>
      </c>
      <c r="B109">
        <v>4243143</v>
      </c>
      <c r="C109" t="s">
        <v>946</v>
      </c>
    </row>
    <row r="110" spans="1:3">
      <c r="A110">
        <v>616555</v>
      </c>
      <c r="B110">
        <v>4239591</v>
      </c>
      <c r="C110" t="s">
        <v>943</v>
      </c>
    </row>
    <row r="111" spans="1:3">
      <c r="A111">
        <v>616465.4</v>
      </c>
      <c r="B111">
        <v>4243142.5999999996</v>
      </c>
      <c r="C111" t="s">
        <v>822</v>
      </c>
    </row>
    <row r="112" spans="1:3">
      <c r="A112">
        <v>617274</v>
      </c>
      <c r="B112">
        <v>4243882</v>
      </c>
      <c r="C112" t="s">
        <v>936</v>
      </c>
    </row>
    <row r="113" spans="1:3">
      <c r="A113">
        <v>617274</v>
      </c>
      <c r="B113">
        <v>4243882</v>
      </c>
      <c r="C113" t="s">
        <v>938</v>
      </c>
    </row>
    <row r="114" spans="1:3">
      <c r="A114">
        <v>615115</v>
      </c>
      <c r="B114">
        <v>4233613</v>
      </c>
      <c r="C114" t="s">
        <v>679</v>
      </c>
    </row>
    <row r="115" spans="1:3">
      <c r="A115">
        <v>616502.5</v>
      </c>
      <c r="B115">
        <v>4242438.4000000004</v>
      </c>
      <c r="C115" t="s">
        <v>469</v>
      </c>
    </row>
    <row r="116" spans="1:3">
      <c r="A116">
        <v>614165.69999999995</v>
      </c>
      <c r="B116">
        <v>4242805.8</v>
      </c>
      <c r="C116" t="s">
        <v>688</v>
      </c>
    </row>
    <row r="117" spans="1:3">
      <c r="A117">
        <v>623124</v>
      </c>
      <c r="B117">
        <v>4259467.4000000004</v>
      </c>
      <c r="C117" t="s">
        <v>265</v>
      </c>
    </row>
    <row r="118" spans="1:3">
      <c r="A118">
        <v>623045.30000000005</v>
      </c>
      <c r="B118">
        <v>4262253.4000000004</v>
      </c>
      <c r="C118" t="s">
        <v>812</v>
      </c>
    </row>
    <row r="119" spans="1:3">
      <c r="A119">
        <v>614160.9</v>
      </c>
      <c r="B119">
        <v>4243144.8</v>
      </c>
      <c r="C119" t="s">
        <v>683</v>
      </c>
    </row>
    <row r="120" spans="1:3">
      <c r="A120">
        <v>631868.1</v>
      </c>
      <c r="B120">
        <v>4217577.5999999996</v>
      </c>
      <c r="C120" t="s">
        <v>432</v>
      </c>
    </row>
    <row r="121" spans="1:3">
      <c r="A121">
        <v>608116.21</v>
      </c>
      <c r="B121">
        <v>4215165.6100000003</v>
      </c>
      <c r="C121" t="s">
        <v>978</v>
      </c>
    </row>
    <row r="122" spans="1:3">
      <c r="A122">
        <v>634300.19999999995</v>
      </c>
      <c r="B122">
        <v>4194175</v>
      </c>
      <c r="C122" t="s">
        <v>651</v>
      </c>
    </row>
    <row r="123" spans="1:3">
      <c r="A123">
        <v>594757.5</v>
      </c>
      <c r="B123">
        <v>4211123.3</v>
      </c>
      <c r="C123" t="s">
        <v>134</v>
      </c>
    </row>
    <row r="124" spans="1:3">
      <c r="A124">
        <v>565785.80000000005</v>
      </c>
      <c r="B124">
        <v>4213847.2</v>
      </c>
      <c r="C124" t="s">
        <v>504</v>
      </c>
    </row>
    <row r="125" spans="1:3">
      <c r="A125">
        <v>566147.69999999995</v>
      </c>
      <c r="B125">
        <v>4159966.4</v>
      </c>
      <c r="C125" t="s">
        <v>366</v>
      </c>
    </row>
    <row r="126" spans="1:3">
      <c r="A126">
        <v>628839.5</v>
      </c>
      <c r="B126">
        <v>4200455</v>
      </c>
      <c r="C126" t="s">
        <v>386</v>
      </c>
    </row>
    <row r="127" spans="1:3">
      <c r="A127">
        <v>628839.5</v>
      </c>
      <c r="B127">
        <v>4200455</v>
      </c>
      <c r="C127" t="s">
        <v>556</v>
      </c>
    </row>
    <row r="128" spans="1:3">
      <c r="A128">
        <v>618522.30000000005</v>
      </c>
      <c r="B128">
        <v>4238860.5999999996</v>
      </c>
      <c r="C128" t="s">
        <v>766</v>
      </c>
    </row>
    <row r="129" spans="1:3">
      <c r="A129">
        <v>670551</v>
      </c>
      <c r="B129">
        <v>4263137</v>
      </c>
      <c r="C129" t="s">
        <v>953</v>
      </c>
    </row>
    <row r="130" spans="1:3">
      <c r="A130">
        <v>629804</v>
      </c>
      <c r="B130">
        <v>4184307</v>
      </c>
      <c r="C130" t="s">
        <v>1006</v>
      </c>
    </row>
    <row r="131" spans="1:3">
      <c r="A131">
        <v>642184.4</v>
      </c>
      <c r="B131">
        <v>4193313.5</v>
      </c>
      <c r="C131" t="s">
        <v>670</v>
      </c>
    </row>
    <row r="132" spans="1:3">
      <c r="A132">
        <v>642165.80000000005</v>
      </c>
      <c r="B132">
        <v>4193399.5</v>
      </c>
      <c r="C132" t="s">
        <v>139</v>
      </c>
    </row>
    <row r="133" spans="1:3">
      <c r="A133">
        <v>616742.9</v>
      </c>
      <c r="B133">
        <v>4232844.4000000004</v>
      </c>
      <c r="C133" t="s">
        <v>723</v>
      </c>
    </row>
    <row r="134" spans="1:3">
      <c r="A134">
        <v>630666.9</v>
      </c>
      <c r="B134">
        <v>4231648.0999999996</v>
      </c>
      <c r="C134" t="s">
        <v>700</v>
      </c>
    </row>
    <row r="135" spans="1:3">
      <c r="A135">
        <v>594844.5</v>
      </c>
      <c r="B135">
        <v>4211136.4000000004</v>
      </c>
      <c r="C135" t="s">
        <v>807</v>
      </c>
    </row>
    <row r="136" spans="1:3">
      <c r="A136">
        <v>625274.80000000005</v>
      </c>
      <c r="B136">
        <v>4218552.5</v>
      </c>
      <c r="C136" t="s">
        <v>435</v>
      </c>
    </row>
    <row r="137" spans="1:3">
      <c r="A137">
        <v>625274.80000000005</v>
      </c>
      <c r="B137">
        <v>4218552.5</v>
      </c>
      <c r="C137" t="s">
        <v>587</v>
      </c>
    </row>
    <row r="138" spans="1:3">
      <c r="A138">
        <v>585491.4</v>
      </c>
      <c r="B138">
        <v>4149116.2</v>
      </c>
      <c r="C138" t="s">
        <v>838</v>
      </c>
    </row>
    <row r="139" spans="1:3">
      <c r="A139">
        <v>642289.30000000005</v>
      </c>
      <c r="B139">
        <v>4188756.4</v>
      </c>
      <c r="C139" t="s">
        <v>565</v>
      </c>
    </row>
    <row r="140" spans="1:3">
      <c r="A140">
        <v>642052.69999999995</v>
      </c>
      <c r="B140">
        <v>4188617.1</v>
      </c>
      <c r="C140" t="s">
        <v>301</v>
      </c>
    </row>
    <row r="141" spans="1:3">
      <c r="A141">
        <v>634779.45490000001</v>
      </c>
      <c r="B141">
        <v>4193764.3530000001</v>
      </c>
      <c r="C141" t="s">
        <v>948</v>
      </c>
    </row>
    <row r="142" spans="1:3">
      <c r="A142">
        <v>575432.5</v>
      </c>
      <c r="B142">
        <v>4209227.7</v>
      </c>
      <c r="C142" t="s">
        <v>243</v>
      </c>
    </row>
    <row r="143" spans="1:3">
      <c r="A143">
        <v>576774.9</v>
      </c>
      <c r="B143">
        <v>4210025.7</v>
      </c>
      <c r="C143" t="s">
        <v>853</v>
      </c>
    </row>
    <row r="144" spans="1:3">
      <c r="A144">
        <v>649126.1</v>
      </c>
      <c r="B144">
        <v>4183436.8</v>
      </c>
      <c r="C144" t="s">
        <v>142</v>
      </c>
    </row>
    <row r="145" spans="1:3">
      <c r="A145">
        <v>649126.1</v>
      </c>
      <c r="B145">
        <v>4183436.8</v>
      </c>
      <c r="C145" t="s">
        <v>624</v>
      </c>
    </row>
    <row r="146" spans="1:3">
      <c r="A146">
        <v>597578.30319999997</v>
      </c>
      <c r="B146">
        <v>4216762.676</v>
      </c>
      <c r="C146" t="s">
        <v>908</v>
      </c>
    </row>
    <row r="147" spans="1:3">
      <c r="A147">
        <v>616742.40000000002</v>
      </c>
      <c r="B147">
        <v>4232792.7</v>
      </c>
      <c r="C147" t="s">
        <v>816</v>
      </c>
    </row>
    <row r="148" spans="1:3">
      <c r="A148">
        <v>635780.80000000005</v>
      </c>
      <c r="B148">
        <v>4193802</v>
      </c>
      <c r="C148" t="s">
        <v>148</v>
      </c>
    </row>
    <row r="149" spans="1:3">
      <c r="A149">
        <v>599422.80000000005</v>
      </c>
      <c r="B149">
        <v>4051630.4</v>
      </c>
      <c r="C149" t="s">
        <v>322</v>
      </c>
    </row>
    <row r="150" spans="1:3">
      <c r="A150">
        <v>582570.30000000005</v>
      </c>
      <c r="B150">
        <v>4222664.5</v>
      </c>
      <c r="C150" t="s">
        <v>819</v>
      </c>
    </row>
    <row r="151" spans="1:3">
      <c r="A151">
        <v>632905.69999999995</v>
      </c>
      <c r="B151">
        <v>4194776.5999999996</v>
      </c>
      <c r="C151" t="s">
        <v>560</v>
      </c>
    </row>
    <row r="152" spans="1:3">
      <c r="A152">
        <v>560869</v>
      </c>
      <c r="B152">
        <v>4246934.0999999996</v>
      </c>
      <c r="C152" t="s">
        <v>494</v>
      </c>
    </row>
    <row r="153" spans="1:3">
      <c r="A153">
        <v>630666.9</v>
      </c>
      <c r="B153">
        <v>4231648.0999999996</v>
      </c>
      <c r="C153" t="s">
        <v>697</v>
      </c>
    </row>
    <row r="154" spans="1:3">
      <c r="A154">
        <v>597451.6</v>
      </c>
      <c r="B154">
        <v>4219938</v>
      </c>
      <c r="C154" t="s">
        <v>282</v>
      </c>
    </row>
    <row r="155" spans="1:3">
      <c r="A155">
        <v>597451.6</v>
      </c>
      <c r="B155">
        <v>4219938</v>
      </c>
      <c r="C155" t="s">
        <v>286</v>
      </c>
    </row>
    <row r="156" spans="1:3">
      <c r="A156">
        <v>581128.9</v>
      </c>
      <c r="B156">
        <v>4152179.4</v>
      </c>
      <c r="C156" t="s">
        <v>841</v>
      </c>
    </row>
    <row r="157" spans="1:3">
      <c r="A157">
        <v>632231.17760000005</v>
      </c>
      <c r="B157">
        <v>4182733.49</v>
      </c>
      <c r="C157" t="s">
        <v>1010</v>
      </c>
    </row>
    <row r="158" spans="1:3">
      <c r="A158">
        <v>628312.5</v>
      </c>
      <c r="B158">
        <v>4185763.1</v>
      </c>
      <c r="C158" t="s">
        <v>152</v>
      </c>
    </row>
    <row r="159" spans="1:3">
      <c r="A159">
        <v>627898.6</v>
      </c>
      <c r="B159">
        <v>4185906.3</v>
      </c>
      <c r="C159" t="s">
        <v>156</v>
      </c>
    </row>
    <row r="160" spans="1:3">
      <c r="A160">
        <v>625222.5</v>
      </c>
      <c r="B160">
        <v>4203213.9000000004</v>
      </c>
      <c r="C160" t="s">
        <v>404</v>
      </c>
    </row>
    <row r="161" spans="1:3">
      <c r="A161">
        <v>631678</v>
      </c>
      <c r="B161">
        <v>4183047</v>
      </c>
      <c r="C161" t="s">
        <v>1012</v>
      </c>
    </row>
    <row r="162" spans="1:3">
      <c r="A162">
        <v>628312.5</v>
      </c>
      <c r="B162">
        <v>4185763.1</v>
      </c>
      <c r="C162" t="s">
        <v>393</v>
      </c>
    </row>
    <row r="163" spans="1:3">
      <c r="A163">
        <v>628312.5</v>
      </c>
      <c r="B163">
        <v>4185763.1</v>
      </c>
      <c r="C163" t="s">
        <v>1136</v>
      </c>
    </row>
    <row r="164" spans="1:3">
      <c r="A164">
        <v>647096.19999999995</v>
      </c>
      <c r="B164">
        <v>4185827.7</v>
      </c>
      <c r="C164" t="s">
        <v>165</v>
      </c>
    </row>
    <row r="165" spans="1:3">
      <c r="A165">
        <v>625718.9</v>
      </c>
      <c r="B165">
        <v>4194688.9000000004</v>
      </c>
      <c r="C165" t="s">
        <v>401</v>
      </c>
    </row>
    <row r="166" spans="1:3">
      <c r="A166">
        <v>636491.6</v>
      </c>
      <c r="B166">
        <v>4185281.5</v>
      </c>
      <c r="C166" t="s">
        <v>305</v>
      </c>
    </row>
    <row r="167" spans="1:3">
      <c r="A167">
        <v>625738.9</v>
      </c>
      <c r="B167">
        <v>4194696.3</v>
      </c>
      <c r="C167" t="s">
        <v>169</v>
      </c>
    </row>
    <row r="168" spans="1:3">
      <c r="A168">
        <v>627355.1</v>
      </c>
      <c r="B168">
        <v>4187787.9</v>
      </c>
      <c r="C168" t="s">
        <v>547</v>
      </c>
    </row>
    <row r="169" spans="1:3">
      <c r="A169">
        <v>633766.81160000002</v>
      </c>
      <c r="B169">
        <v>4183139.2039999999</v>
      </c>
      <c r="C169" t="s">
        <v>1007</v>
      </c>
    </row>
    <row r="170" spans="1:3">
      <c r="A170">
        <v>627377.4</v>
      </c>
      <c r="B170">
        <v>4187715.2</v>
      </c>
      <c r="C170" t="s">
        <v>273</v>
      </c>
    </row>
    <row r="171" spans="1:3">
      <c r="A171">
        <v>630537</v>
      </c>
      <c r="B171">
        <v>4183977</v>
      </c>
      <c r="C171" t="s">
        <v>862</v>
      </c>
    </row>
    <row r="172" spans="1:3">
      <c r="A172">
        <v>625994.6</v>
      </c>
      <c r="B172">
        <v>4209807.9000000004</v>
      </c>
      <c r="C172" t="s">
        <v>414</v>
      </c>
    </row>
    <row r="173" spans="1:3">
      <c r="A173">
        <v>625994.6</v>
      </c>
      <c r="B173">
        <v>4209807.9000000004</v>
      </c>
      <c r="C173" t="s">
        <v>581</v>
      </c>
    </row>
    <row r="174" spans="1:3">
      <c r="A174">
        <v>642021.80000000005</v>
      </c>
      <c r="B174">
        <v>4186071.2</v>
      </c>
      <c r="C174" t="s">
        <v>656</v>
      </c>
    </row>
    <row r="175" spans="1:3">
      <c r="A175">
        <v>624652.30000000005</v>
      </c>
      <c r="B175">
        <v>4214658.4000000004</v>
      </c>
      <c r="C175" t="s">
        <v>421</v>
      </c>
    </row>
    <row r="176" spans="1:3">
      <c r="A176">
        <v>624652.30000000005</v>
      </c>
      <c r="B176">
        <v>4214658.4000000004</v>
      </c>
      <c r="C176" t="s">
        <v>585</v>
      </c>
    </row>
    <row r="177" spans="1:3">
      <c r="A177">
        <v>637086</v>
      </c>
      <c r="B177">
        <v>4184987</v>
      </c>
      <c r="C177" t="s">
        <v>1015</v>
      </c>
    </row>
    <row r="178" spans="1:3">
      <c r="A178">
        <v>640088</v>
      </c>
      <c r="B178">
        <v>4185530</v>
      </c>
      <c r="C178" t="s">
        <v>1002</v>
      </c>
    </row>
    <row r="179" spans="1:3">
      <c r="A179">
        <v>639072</v>
      </c>
      <c r="B179">
        <v>4185270</v>
      </c>
      <c r="C179" t="s">
        <v>1011</v>
      </c>
    </row>
    <row r="180" spans="1:3">
      <c r="A180">
        <v>639555</v>
      </c>
      <c r="B180">
        <v>4185573</v>
      </c>
      <c r="C180" t="s">
        <v>1009</v>
      </c>
    </row>
    <row r="181" spans="1:3">
      <c r="A181">
        <v>643723.15866565995</v>
      </c>
      <c r="B181">
        <v>4185003.3213092498</v>
      </c>
      <c r="C181" t="s">
        <v>1013</v>
      </c>
    </row>
    <row r="182" spans="1:3">
      <c r="A182">
        <v>643589.24135940999</v>
      </c>
      <c r="B182">
        <v>4184870.0108190798</v>
      </c>
      <c r="C182" t="s">
        <v>1005</v>
      </c>
    </row>
    <row r="183" spans="1:3">
      <c r="A183">
        <v>585550.4</v>
      </c>
      <c r="B183">
        <v>4212803.2</v>
      </c>
      <c r="C183" t="s">
        <v>359</v>
      </c>
    </row>
    <row r="184" spans="1:3">
      <c r="A184">
        <v>580133.22560000001</v>
      </c>
      <c r="B184">
        <v>4263389</v>
      </c>
      <c r="C184" t="s">
        <v>882</v>
      </c>
    </row>
    <row r="185" spans="1:3">
      <c r="A185">
        <v>639778</v>
      </c>
      <c r="B185">
        <v>4185041</v>
      </c>
      <c r="C185" t="s">
        <v>873</v>
      </c>
    </row>
    <row r="186" spans="1:3">
      <c r="A186">
        <v>643229</v>
      </c>
      <c r="B186">
        <v>4184985</v>
      </c>
      <c r="C186" t="s">
        <v>878</v>
      </c>
    </row>
    <row r="187" spans="1:3">
      <c r="A187">
        <v>531489.6</v>
      </c>
      <c r="B187">
        <v>4232341.5999999996</v>
      </c>
      <c r="C187" t="s">
        <v>496</v>
      </c>
    </row>
    <row r="188" spans="1:3">
      <c r="A188">
        <v>590250.4</v>
      </c>
      <c r="B188">
        <v>4142398</v>
      </c>
      <c r="C188" t="s">
        <v>844</v>
      </c>
    </row>
    <row r="189" spans="1:3">
      <c r="A189">
        <v>627213.4</v>
      </c>
      <c r="B189">
        <v>4213060.7</v>
      </c>
      <c r="C189" t="s">
        <v>173</v>
      </c>
    </row>
    <row r="190" spans="1:3">
      <c r="A190">
        <v>626573</v>
      </c>
      <c r="B190">
        <v>4213393.0999999996</v>
      </c>
      <c r="C190" t="s">
        <v>425</v>
      </c>
    </row>
    <row r="191" spans="1:3">
      <c r="A191">
        <v>502341.4</v>
      </c>
      <c r="B191">
        <v>4205260.5999999996</v>
      </c>
      <c r="C191" t="s">
        <v>320</v>
      </c>
    </row>
    <row r="192" spans="1:3">
      <c r="A192">
        <v>615325</v>
      </c>
      <c r="B192">
        <v>4233252</v>
      </c>
      <c r="C192" t="s">
        <v>930</v>
      </c>
    </row>
    <row r="193" spans="1:3">
      <c r="A193">
        <v>584266.1</v>
      </c>
      <c r="B193">
        <v>4212463.8</v>
      </c>
      <c r="C193" t="s">
        <v>506</v>
      </c>
    </row>
    <row r="194" spans="1:3">
      <c r="A194">
        <v>597238.30000000005</v>
      </c>
      <c r="B194">
        <v>4211183.7</v>
      </c>
      <c r="C194" t="s">
        <v>347</v>
      </c>
    </row>
    <row r="195" spans="1:3">
      <c r="A195">
        <v>610695</v>
      </c>
      <c r="B195">
        <v>4294664.3</v>
      </c>
      <c r="C195" t="s">
        <v>278</v>
      </c>
    </row>
    <row r="196" spans="1:3">
      <c r="A196">
        <v>548648.5</v>
      </c>
      <c r="B196">
        <v>4198778.5</v>
      </c>
      <c r="C196" t="s">
        <v>501</v>
      </c>
    </row>
    <row r="197" spans="1:3">
      <c r="A197">
        <v>552736</v>
      </c>
      <c r="B197">
        <v>4198019.3</v>
      </c>
      <c r="C197" t="s">
        <v>328</v>
      </c>
    </row>
    <row r="198" spans="1:3">
      <c r="A198">
        <v>638779.30000000005</v>
      </c>
      <c r="B198">
        <v>4206684.9000000004</v>
      </c>
      <c r="C198" t="s">
        <v>517</v>
      </c>
    </row>
    <row r="199" spans="1:3">
      <c r="A199">
        <v>615252.9</v>
      </c>
      <c r="B199">
        <v>4224292.9000000004</v>
      </c>
      <c r="C199" t="s">
        <v>350</v>
      </c>
    </row>
    <row r="200" spans="1:3">
      <c r="A200">
        <v>626914.51399999997</v>
      </c>
      <c r="B200">
        <v>4200211.0880000005</v>
      </c>
      <c r="C200" t="s">
        <v>1134</v>
      </c>
    </row>
    <row r="201" spans="1:3">
      <c r="A201">
        <v>626846.14910000004</v>
      </c>
      <c r="B201">
        <v>4200085.1689999998</v>
      </c>
      <c r="C201" t="s">
        <v>1133</v>
      </c>
    </row>
    <row r="202" spans="1:3">
      <c r="A202">
        <v>643575.19999999995</v>
      </c>
      <c r="B202">
        <v>4202944.9000000004</v>
      </c>
      <c r="C202" t="s">
        <v>296</v>
      </c>
    </row>
    <row r="203" spans="1:3">
      <c r="A203">
        <v>643575.19999999995</v>
      </c>
      <c r="B203">
        <v>4202944.9000000004</v>
      </c>
      <c r="C203" t="s">
        <v>620</v>
      </c>
    </row>
    <row r="204" spans="1:3">
      <c r="A204">
        <v>621194.1</v>
      </c>
      <c r="B204">
        <v>4204133.5</v>
      </c>
      <c r="C204" t="s">
        <v>599</v>
      </c>
    </row>
    <row r="205" spans="1:3">
      <c r="A205">
        <v>619885.19999999995</v>
      </c>
      <c r="B205">
        <v>4204031</v>
      </c>
      <c r="C205" t="s">
        <v>178</v>
      </c>
    </row>
    <row r="206" spans="1:3">
      <c r="A206">
        <v>569646.30000000005</v>
      </c>
      <c r="B206">
        <v>4151469.7</v>
      </c>
      <c r="C206" t="s">
        <v>326</v>
      </c>
    </row>
    <row r="207" spans="1:3">
      <c r="A207">
        <v>615105</v>
      </c>
      <c r="B207">
        <v>4224350</v>
      </c>
      <c r="C207" t="s">
        <v>238</v>
      </c>
    </row>
    <row r="208" spans="1:3">
      <c r="A208">
        <v>588041.6</v>
      </c>
      <c r="B208">
        <v>4215616.3</v>
      </c>
      <c r="C208" t="s">
        <v>744</v>
      </c>
    </row>
    <row r="209" spans="1:3">
      <c r="A209">
        <v>617515</v>
      </c>
      <c r="B209">
        <v>4228186</v>
      </c>
      <c r="C209" t="s">
        <v>962</v>
      </c>
    </row>
    <row r="210" spans="1:3">
      <c r="A210">
        <v>617515.30000000005</v>
      </c>
      <c r="B210">
        <v>4228186.2</v>
      </c>
      <c r="C210" t="s">
        <v>783</v>
      </c>
    </row>
    <row r="211" spans="1:3">
      <c r="A211">
        <v>616525.5</v>
      </c>
      <c r="B211">
        <v>4230277.3</v>
      </c>
      <c r="C211" t="s">
        <v>479</v>
      </c>
    </row>
    <row r="212" spans="1:3">
      <c r="A212" s="5">
        <v>625540.69790319295</v>
      </c>
      <c r="B212" s="5">
        <v>4217496.6974325599</v>
      </c>
      <c r="C212" t="s">
        <v>181</v>
      </c>
    </row>
    <row r="213" spans="1:3">
      <c r="A213">
        <v>547485.19999999995</v>
      </c>
      <c r="B213">
        <v>4206082.9000000004</v>
      </c>
      <c r="C213" t="s">
        <v>316</v>
      </c>
    </row>
    <row r="214" spans="1:3">
      <c r="A214">
        <v>629664.19999999995</v>
      </c>
      <c r="B214">
        <v>4235427.0999999996</v>
      </c>
      <c r="C214" t="s">
        <v>456</v>
      </c>
    </row>
    <row r="215" spans="1:3">
      <c r="A215">
        <v>610748.9</v>
      </c>
      <c r="B215">
        <v>4216702.8</v>
      </c>
      <c r="C215" t="s">
        <v>675</v>
      </c>
    </row>
    <row r="216" spans="1:3">
      <c r="A216">
        <v>547094.80000000005</v>
      </c>
      <c r="B216">
        <v>4184503.1</v>
      </c>
      <c r="C216" t="s">
        <v>318</v>
      </c>
    </row>
    <row r="217" spans="1:3">
      <c r="A217">
        <v>553143.4</v>
      </c>
      <c r="B217">
        <v>4184169.8</v>
      </c>
      <c r="C217" t="s">
        <v>850</v>
      </c>
    </row>
    <row r="218" spans="1:3">
      <c r="A218">
        <v>638981.80000000005</v>
      </c>
      <c r="B218">
        <v>4184006.2</v>
      </c>
      <c r="C218" t="s">
        <v>750</v>
      </c>
    </row>
    <row r="219" spans="1:3">
      <c r="A219">
        <v>614250.80000000005</v>
      </c>
      <c r="B219">
        <v>4241943.7</v>
      </c>
      <c r="C219" t="s">
        <v>474</v>
      </c>
    </row>
    <row r="220" spans="1:3">
      <c r="A220">
        <v>550775.4</v>
      </c>
      <c r="B220">
        <v>4196680.0999999996</v>
      </c>
      <c r="C220" t="s">
        <v>310</v>
      </c>
    </row>
    <row r="221" spans="1:3">
      <c r="A221">
        <v>641772</v>
      </c>
      <c r="B221">
        <v>4204855</v>
      </c>
      <c r="C221" t="s">
        <v>884</v>
      </c>
    </row>
    <row r="222" spans="1:3">
      <c r="A222">
        <v>648060.19999999995</v>
      </c>
      <c r="B222">
        <v>4187435.7</v>
      </c>
      <c r="C222" t="s">
        <v>661</v>
      </c>
    </row>
    <row r="223" spans="1:3">
      <c r="A223">
        <v>646735.19999999995</v>
      </c>
      <c r="B223">
        <v>4199969.7</v>
      </c>
      <c r="C223" t="s">
        <v>375</v>
      </c>
    </row>
    <row r="224" spans="1:3">
      <c r="A224">
        <v>615029</v>
      </c>
      <c r="B224">
        <v>4212420.9000000004</v>
      </c>
      <c r="C224" t="s">
        <v>442</v>
      </c>
    </row>
    <row r="225" spans="1:3">
      <c r="A225">
        <v>647576.1</v>
      </c>
      <c r="B225">
        <v>4186166.1</v>
      </c>
      <c r="C225" t="s">
        <v>289</v>
      </c>
    </row>
    <row r="226" spans="1:3">
      <c r="A226">
        <v>653005.80000000005</v>
      </c>
      <c r="B226">
        <v>4171637.9</v>
      </c>
      <c r="C226" t="s">
        <v>185</v>
      </c>
    </row>
    <row r="227" spans="1:3">
      <c r="A227">
        <v>586311.19999999995</v>
      </c>
      <c r="B227">
        <v>4146794.6</v>
      </c>
      <c r="C227" t="s">
        <v>847</v>
      </c>
    </row>
    <row r="228" spans="1:3">
      <c r="A228">
        <v>632073.19999999995</v>
      </c>
      <c r="B228">
        <v>4231917.5999999996</v>
      </c>
      <c r="C228" t="s">
        <v>693</v>
      </c>
    </row>
    <row r="229" spans="1:3">
      <c r="A229">
        <v>632098.1</v>
      </c>
      <c r="B229">
        <v>4231887.0999999996</v>
      </c>
      <c r="C229" t="s">
        <v>763</v>
      </c>
    </row>
    <row r="230" spans="1:3">
      <c r="A230">
        <v>580303.5</v>
      </c>
      <c r="B230">
        <v>4226742.3</v>
      </c>
      <c r="C230" t="s">
        <v>247</v>
      </c>
    </row>
    <row r="231" spans="1:3">
      <c r="A231">
        <v>628119.1</v>
      </c>
      <c r="B231">
        <v>4245666.2</v>
      </c>
      <c r="C231" t="s">
        <v>530</v>
      </c>
    </row>
    <row r="232" spans="1:3">
      <c r="A232">
        <v>617644.9</v>
      </c>
      <c r="B232">
        <v>4226137.5</v>
      </c>
      <c r="C232" t="s">
        <v>718</v>
      </c>
    </row>
    <row r="233" spans="1:3">
      <c r="A233">
        <v>615180.4</v>
      </c>
      <c r="B233">
        <v>4216618.4000000004</v>
      </c>
      <c r="C233" t="s">
        <v>534</v>
      </c>
    </row>
    <row r="234" spans="1:3">
      <c r="A234">
        <v>629247.69999999995</v>
      </c>
      <c r="B234">
        <v>4247651</v>
      </c>
      <c r="C234" t="s">
        <v>233</v>
      </c>
    </row>
    <row r="235" spans="1:3">
      <c r="A235">
        <v>614797.6</v>
      </c>
      <c r="B235">
        <v>4223035.8</v>
      </c>
      <c r="C235" t="s">
        <v>482</v>
      </c>
    </row>
    <row r="236" spans="1:3">
      <c r="A236">
        <v>623502</v>
      </c>
      <c r="B236">
        <v>4218217</v>
      </c>
      <c r="C236" t="s">
        <v>486</v>
      </c>
    </row>
    <row r="237" spans="1:3">
      <c r="A237">
        <v>608608.19999999995</v>
      </c>
      <c r="B237">
        <v>4214765.5999999996</v>
      </c>
      <c r="C237" t="s">
        <v>731</v>
      </c>
    </row>
    <row r="238" spans="1:3">
      <c r="A238">
        <v>623598.19999999995</v>
      </c>
      <c r="B238">
        <v>4238356.2</v>
      </c>
      <c r="C238" t="s">
        <v>453</v>
      </c>
    </row>
    <row r="239" spans="1:3">
      <c r="A239">
        <v>617982</v>
      </c>
      <c r="B239">
        <v>4243947</v>
      </c>
      <c r="C239" t="s">
        <v>927</v>
      </c>
    </row>
    <row r="240" spans="1:3">
      <c r="A240">
        <v>625441.04</v>
      </c>
      <c r="B240">
        <v>4274267.1500000004</v>
      </c>
      <c r="C240" t="s">
        <v>989</v>
      </c>
    </row>
    <row r="241" spans="1:3">
      <c r="A241">
        <v>626181</v>
      </c>
      <c r="B241">
        <v>4255656</v>
      </c>
      <c r="C241" t="s">
        <v>993</v>
      </c>
    </row>
    <row r="242" spans="1:3">
      <c r="A242">
        <v>631586.4</v>
      </c>
      <c r="B242">
        <v>4219845</v>
      </c>
      <c r="C242" t="s">
        <v>190</v>
      </c>
    </row>
    <row r="243" spans="1:3">
      <c r="A243">
        <v>639164.69999999995</v>
      </c>
      <c r="B243">
        <v>4183509.3</v>
      </c>
      <c r="C243" t="s">
        <v>642</v>
      </c>
    </row>
    <row r="244" spans="1:3">
      <c r="A244">
        <v>622318.4</v>
      </c>
      <c r="B244">
        <v>4234477.5</v>
      </c>
      <c r="C244" t="s">
        <v>590</v>
      </c>
    </row>
    <row r="245" spans="1:3">
      <c r="A245">
        <v>624348.30000000005</v>
      </c>
      <c r="B245">
        <v>4243212.4000000004</v>
      </c>
      <c r="C245" t="s">
        <v>450</v>
      </c>
    </row>
    <row r="246" spans="1:3">
      <c r="A246">
        <v>629874.30000000005</v>
      </c>
      <c r="B246">
        <v>4233686.0999999996</v>
      </c>
      <c r="C246" t="s">
        <v>525</v>
      </c>
    </row>
    <row r="247" spans="1:3">
      <c r="A247">
        <v>619281.80000000005</v>
      </c>
      <c r="B247">
        <v>4227913.5999999996</v>
      </c>
      <c r="C247" t="s">
        <v>704</v>
      </c>
    </row>
    <row r="248" spans="1:3">
      <c r="A248">
        <v>580045</v>
      </c>
      <c r="B248">
        <v>4225811</v>
      </c>
      <c r="C248" t="s">
        <v>917</v>
      </c>
    </row>
    <row r="249" spans="1:3">
      <c r="A249">
        <v>548699</v>
      </c>
      <c r="B249">
        <v>4193884.8</v>
      </c>
      <c r="C249" t="s">
        <v>314</v>
      </c>
    </row>
    <row r="250" spans="1:3">
      <c r="A250">
        <v>613974.4</v>
      </c>
      <c r="B250">
        <v>4218374.0999999996</v>
      </c>
      <c r="C250" t="s">
        <v>193</v>
      </c>
    </row>
    <row r="251" spans="1:3">
      <c r="A251">
        <v>619009.80000000005</v>
      </c>
      <c r="B251">
        <v>4247207.4000000004</v>
      </c>
      <c r="C251" t="s">
        <v>770</v>
      </c>
    </row>
    <row r="252" spans="1:3">
      <c r="A252">
        <v>617130</v>
      </c>
      <c r="B252">
        <v>4239083</v>
      </c>
      <c r="C252" t="s">
        <v>933</v>
      </c>
    </row>
    <row r="253" spans="1:3">
      <c r="A253">
        <v>639228.5</v>
      </c>
      <c r="B253">
        <v>4183752.9</v>
      </c>
      <c r="C253" t="s">
        <v>196</v>
      </c>
    </row>
    <row r="254" spans="1:3">
      <c r="A254">
        <v>645200.19999999995</v>
      </c>
      <c r="B254">
        <v>4181269.9</v>
      </c>
      <c r="C254" t="s">
        <v>201</v>
      </c>
    </row>
    <row r="255" spans="1:3">
      <c r="A255">
        <v>642469</v>
      </c>
      <c r="B255">
        <v>4181997</v>
      </c>
      <c r="C255" t="s">
        <v>1014</v>
      </c>
    </row>
    <row r="256" spans="1:3">
      <c r="A256">
        <v>639228.5</v>
      </c>
      <c r="B256">
        <v>4183752.9</v>
      </c>
      <c r="C256" t="s">
        <v>205</v>
      </c>
    </row>
    <row r="257" spans="1:3">
      <c r="A257">
        <v>635762.30000000005</v>
      </c>
      <c r="B257">
        <v>4206110.5999999996</v>
      </c>
      <c r="C257" t="s">
        <v>569</v>
      </c>
    </row>
    <row r="258" spans="1:3">
      <c r="A258">
        <v>635762.30000000005</v>
      </c>
      <c r="B258">
        <v>4206110.5999999996</v>
      </c>
      <c r="C258" t="s">
        <v>379</v>
      </c>
    </row>
    <row r="259" spans="1:3">
      <c r="A259">
        <v>626865</v>
      </c>
      <c r="B259">
        <v>4186450</v>
      </c>
      <c r="C259" t="s">
        <v>209</v>
      </c>
    </row>
    <row r="260" spans="1:3">
      <c r="A260">
        <v>615196.30000000005</v>
      </c>
      <c r="B260">
        <v>4218095.3</v>
      </c>
      <c r="C260" t="s">
        <v>439</v>
      </c>
    </row>
    <row r="261" spans="1:3">
      <c r="A261">
        <v>615192.52780000004</v>
      </c>
      <c r="B261">
        <v>4218085.2149999999</v>
      </c>
      <c r="C261" t="s">
        <v>538</v>
      </c>
    </row>
    <row r="262" spans="1:3">
      <c r="A262">
        <v>635798.19999999995</v>
      </c>
      <c r="B262">
        <v>4185059.9</v>
      </c>
      <c r="C262" t="s">
        <v>595</v>
      </c>
    </row>
    <row r="263" spans="1:3">
      <c r="A263">
        <v>616731</v>
      </c>
      <c r="B263">
        <v>4217465</v>
      </c>
      <c r="C263" t="s">
        <v>727</v>
      </c>
    </row>
    <row r="264" spans="1:3">
      <c r="A264">
        <v>612908.6</v>
      </c>
      <c r="B264">
        <v>4237177.0999999996</v>
      </c>
      <c r="C264" t="s">
        <v>780</v>
      </c>
    </row>
    <row r="265" spans="1:3">
      <c r="A265">
        <v>608463.80000000005</v>
      </c>
      <c r="B265">
        <v>4239164.3</v>
      </c>
      <c r="C265" t="s">
        <v>778</v>
      </c>
    </row>
    <row r="266" spans="1:3">
      <c r="A266">
        <v>643018.6</v>
      </c>
      <c r="B266">
        <v>4187320.1</v>
      </c>
      <c r="C266" t="s">
        <v>213</v>
      </c>
    </row>
    <row r="267" spans="1:3">
      <c r="A267">
        <v>629291.6</v>
      </c>
      <c r="B267">
        <v>4192502.2</v>
      </c>
      <c r="C267" t="s">
        <v>383</v>
      </c>
    </row>
    <row r="268" spans="1:3">
      <c r="A268">
        <v>629291.6</v>
      </c>
      <c r="B268">
        <v>4192502.2</v>
      </c>
      <c r="C268" t="s">
        <v>571</v>
      </c>
    </row>
    <row r="269" spans="1:3">
      <c r="A269">
        <v>653005.80000000005</v>
      </c>
      <c r="B269">
        <v>4171637.9</v>
      </c>
      <c r="C269" t="s">
        <v>354</v>
      </c>
    </row>
    <row r="270" spans="1:3">
      <c r="A270">
        <v>632927.19999999995</v>
      </c>
      <c r="B270">
        <v>4194823.5999999996</v>
      </c>
      <c r="C270" t="s">
        <v>217</v>
      </c>
    </row>
    <row r="271" spans="1:3">
      <c r="A271">
        <v>631822.4</v>
      </c>
      <c r="B271">
        <v>4212328.2</v>
      </c>
      <c r="C271" t="s">
        <v>224</v>
      </c>
    </row>
    <row r="272" spans="1:3">
      <c r="A272">
        <v>652957.80000000005</v>
      </c>
      <c r="B272">
        <v>4171293.8</v>
      </c>
      <c r="C272" t="s">
        <v>372</v>
      </c>
    </row>
    <row r="273" spans="1:3">
      <c r="A273">
        <v>583348</v>
      </c>
      <c r="B273">
        <v>4226330</v>
      </c>
      <c r="C273" t="s">
        <v>254</v>
      </c>
    </row>
    <row r="274" spans="1:3">
      <c r="A274">
        <v>621783.19999999995</v>
      </c>
      <c r="B274">
        <v>4292647.4000000004</v>
      </c>
      <c r="C274" t="s">
        <v>756</v>
      </c>
    </row>
    <row r="275" spans="1:3">
      <c r="A275">
        <v>621783.19999999995</v>
      </c>
      <c r="B275">
        <v>4292647.4000000004</v>
      </c>
      <c r="C275" t="s">
        <v>760</v>
      </c>
    </row>
    <row r="276" spans="1:3">
      <c r="A276">
        <v>648720</v>
      </c>
      <c r="B276">
        <v>4224775</v>
      </c>
      <c r="C276" t="s">
        <v>956</v>
      </c>
    </row>
    <row r="277" spans="1:3">
      <c r="A277">
        <v>630566</v>
      </c>
      <c r="B277">
        <v>4182484</v>
      </c>
      <c r="C277" t="s">
        <v>1135</v>
      </c>
    </row>
    <row r="278" spans="1:3">
      <c r="A278">
        <v>627243.19999999995</v>
      </c>
      <c r="B278">
        <v>4188117.2</v>
      </c>
      <c r="C278" t="s">
        <v>269</v>
      </c>
    </row>
    <row r="279" spans="1:3">
      <c r="A279">
        <v>630645</v>
      </c>
      <c r="B279">
        <v>4183522</v>
      </c>
      <c r="C279" t="s">
        <v>1003</v>
      </c>
    </row>
    <row r="280" spans="1:3">
      <c r="A280">
        <v>623426.6</v>
      </c>
      <c r="B280">
        <v>4202761.2</v>
      </c>
      <c r="C280" t="s">
        <v>605</v>
      </c>
    </row>
    <row r="281" spans="1:3">
      <c r="A281">
        <v>601759.47</v>
      </c>
      <c r="B281">
        <v>4318532.21</v>
      </c>
      <c r="C281" t="s">
        <v>986</v>
      </c>
    </row>
    <row r="282" spans="1:3">
      <c r="A282">
        <v>610653.35389999999</v>
      </c>
      <c r="B282">
        <v>4272076</v>
      </c>
      <c r="C282" t="s">
        <v>608</v>
      </c>
    </row>
    <row r="283" spans="1:3">
      <c r="A283">
        <v>626991.48380000005</v>
      </c>
      <c r="B283">
        <v>4197231.37</v>
      </c>
      <c r="C283" t="s">
        <v>1137</v>
      </c>
    </row>
    <row r="284" spans="1:3">
      <c r="A284">
        <v>618033.69999999995</v>
      </c>
      <c r="B284">
        <v>4281893.8</v>
      </c>
      <c r="C284" t="s">
        <v>800</v>
      </c>
    </row>
  </sheetData>
  <sortState xmlns:xlrd2="http://schemas.microsoft.com/office/spreadsheetml/2017/richdata2" ref="A2:C284">
    <sortCondition ref="C1:C28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A7D7B-2555-4048-B6DF-D90D015A856E}">
  <dimension ref="A1:C149"/>
  <sheetViews>
    <sheetView workbookViewId="0">
      <selection activeCell="A33" sqref="A33:C33"/>
    </sheetView>
  </sheetViews>
  <sheetFormatPr defaultRowHeight="15"/>
  <cols>
    <col min="1" max="2" width="12" bestFit="1" customWidth="1"/>
  </cols>
  <sheetData>
    <row r="1" spans="1:3">
      <c r="A1">
        <f>VLOOKUP($C1,station_dbase!$A$2:$G$297,6,)</f>
        <v>576633.30000000005</v>
      </c>
      <c r="B1">
        <f>VLOOKUP($C1,station_dbase!$A$2:$G$297,7,)</f>
        <v>4211159</v>
      </c>
      <c r="C1" t="s">
        <v>490</v>
      </c>
    </row>
    <row r="2" spans="1:3">
      <c r="A2">
        <f>VLOOKUP($C2,station_dbase!$A$2:$G$297,6,)</f>
        <v>600859.1</v>
      </c>
      <c r="B2">
        <f>VLOOKUP($C2,station_dbase!$A$2:$G$297,7,)</f>
        <v>4214643.5999999996</v>
      </c>
      <c r="C2" t="s">
        <v>229</v>
      </c>
    </row>
    <row r="3" spans="1:3">
      <c r="A3">
        <f>VLOOKUP($C3,station_dbase!$A$2:$G$297,6,)</f>
        <v>579121.89500000002</v>
      </c>
      <c r="B3">
        <f>VLOOKUP($C3,station_dbase!$A$2:$G$297,7,)</f>
        <v>4214883</v>
      </c>
      <c r="C3" t="s">
        <v>715</v>
      </c>
    </row>
    <row r="4" spans="1:3">
      <c r="A4">
        <f>VLOOKUP($C4,station_dbase!$A$2:$G$297,6,)</f>
        <v>624614.6</v>
      </c>
      <c r="B4">
        <f>VLOOKUP($C4,station_dbase!$A$2:$G$297,7,)</f>
        <v>4207543.5</v>
      </c>
      <c r="C4" t="s">
        <v>114</v>
      </c>
    </row>
    <row r="5" spans="1:3">
      <c r="A5">
        <f>VLOOKUP($C5,station_dbase!$A$2:$G$297,6,)</f>
        <v>630737.30000000005</v>
      </c>
      <c r="B5">
        <f>VLOOKUP($C5,station_dbase!$A$2:$G$297,7,)</f>
        <v>4207200.2</v>
      </c>
      <c r="C5" t="s">
        <v>573</v>
      </c>
    </row>
    <row r="6" spans="1:3">
      <c r="A6">
        <f>VLOOKUP($C6,station_dbase!$A$2:$G$297,6,)</f>
        <v>616731</v>
      </c>
      <c r="B6">
        <f>VLOOKUP($C6,station_dbase!$A$2:$G$297,7,)</f>
        <v>4217465</v>
      </c>
      <c r="C6" t="s">
        <v>727</v>
      </c>
    </row>
    <row r="7" spans="1:3">
      <c r="A7">
        <f>VLOOKUP($C7,station_dbase!$A$2:$G$297,6,)</f>
        <v>640088</v>
      </c>
      <c r="B7">
        <f>VLOOKUP($C7,station_dbase!$A$2:$G$297,7,)</f>
        <v>4185530</v>
      </c>
      <c r="C7" t="s">
        <v>1002</v>
      </c>
    </row>
    <row r="8" spans="1:3">
      <c r="A8">
        <f>VLOOKUP($C8,station_dbase!$A$2:$G$297,6,)</f>
        <v>635798.19999999995</v>
      </c>
      <c r="B8">
        <f>VLOOKUP($C8,station_dbase!$A$2:$G$297,7,)</f>
        <v>4185059.9</v>
      </c>
      <c r="C8" t="s">
        <v>595</v>
      </c>
    </row>
    <row r="9" spans="1:3">
      <c r="A9">
        <f>VLOOKUP($C9,station_dbase!$A$2:$G$297,6,)</f>
        <v>612410.9</v>
      </c>
      <c r="B9">
        <f>VLOOKUP($C9,station_dbase!$A$2:$G$297,7,)</f>
        <v>4210203.7</v>
      </c>
      <c r="C9" t="s">
        <v>615</v>
      </c>
    </row>
    <row r="10" spans="1:3">
      <c r="A10">
        <f>VLOOKUP($C10,station_dbase!$A$2:$G$297,6,)</f>
        <v>610748.9</v>
      </c>
      <c r="B10">
        <f>VLOOKUP($C10,station_dbase!$A$2:$G$297,7,)</f>
        <v>4216702.8</v>
      </c>
      <c r="C10" t="s">
        <v>675</v>
      </c>
    </row>
    <row r="11" spans="1:3">
      <c r="A11">
        <f>VLOOKUP($C11,station_dbase!$A$2:$G$297,6,)</f>
        <v>629219.1</v>
      </c>
      <c r="B11">
        <f>VLOOKUP($C11,station_dbase!$A$2:$G$297,7,)</f>
        <v>4233351.8</v>
      </c>
      <c r="C11" t="s">
        <v>462</v>
      </c>
    </row>
    <row r="12" spans="1:3">
      <c r="A12">
        <f>VLOOKUP($C12,station_dbase!$A$2:$G$297,6,)</f>
        <v>615180.4</v>
      </c>
      <c r="B12">
        <f>VLOOKUP($C12,station_dbase!$A$2:$G$297,7,)</f>
        <v>4216618.4000000004</v>
      </c>
      <c r="C12" t="s">
        <v>534</v>
      </c>
    </row>
    <row r="13" spans="1:3">
      <c r="A13">
        <f>VLOOKUP($C13,station_dbase!$A$2:$G$297,6,)</f>
        <v>629664.19999999995</v>
      </c>
      <c r="B13">
        <f>VLOOKUP($C13,station_dbase!$A$2:$G$297,7,)</f>
        <v>4235427.0999999996</v>
      </c>
      <c r="C13" t="s">
        <v>456</v>
      </c>
    </row>
    <row r="14" spans="1:3">
      <c r="A14">
        <f>VLOOKUP($C14,station_dbase!$A$2:$G$297,6,)</f>
        <v>605228</v>
      </c>
      <c r="B14">
        <f>VLOOKUP($C14,station_dbase!$A$2:$G$297,7,)</f>
        <v>4237166.9000000004</v>
      </c>
      <c r="C14" t="s">
        <v>19</v>
      </c>
    </row>
    <row r="15" spans="1:3">
      <c r="A15">
        <f>VLOOKUP($C15,station_dbase!$A$2:$G$297,6,)</f>
        <v>612908.6</v>
      </c>
      <c r="B15">
        <f>VLOOKUP($C15,station_dbase!$A$2:$G$297,7,)</f>
        <v>4237177.0999999996</v>
      </c>
      <c r="C15" t="s">
        <v>780</v>
      </c>
    </row>
    <row r="16" spans="1:3">
      <c r="A16">
        <f>VLOOKUP($C16,station_dbase!$A$2:$G$297,6,)</f>
        <v>615105</v>
      </c>
      <c r="B16">
        <f>VLOOKUP($C16,station_dbase!$A$2:$G$297,7,)</f>
        <v>4224350</v>
      </c>
      <c r="C16" t="s">
        <v>23</v>
      </c>
    </row>
    <row r="17" spans="1:3">
      <c r="A17">
        <f>VLOOKUP($C17,station_dbase!$A$2:$G$297,6,)</f>
        <v>627243.19999999995</v>
      </c>
      <c r="B17">
        <f>VLOOKUP($C17,station_dbase!$A$2:$G$297,7,)</f>
        <v>4188117.2</v>
      </c>
      <c r="C17" t="s">
        <v>269</v>
      </c>
    </row>
    <row r="18" spans="1:3">
      <c r="A18">
        <f>VLOOKUP($C18,station_dbase!$A$2:$G$297,6,)</f>
        <v>628839.5</v>
      </c>
      <c r="B18">
        <f>VLOOKUP($C18,station_dbase!$A$2:$G$297,7,)</f>
        <v>4200455</v>
      </c>
      <c r="C18" t="s">
        <v>386</v>
      </c>
    </row>
    <row r="19" spans="1:3">
      <c r="A19">
        <f>VLOOKUP($C19,station_dbase!$A$2:$G$297,6,)</f>
        <v>615252.9</v>
      </c>
      <c r="B19">
        <f>VLOOKUP($C19,station_dbase!$A$2:$G$297,7,)</f>
        <v>4224292.9000000004</v>
      </c>
      <c r="C19" t="s">
        <v>350</v>
      </c>
    </row>
    <row r="20" spans="1:3">
      <c r="A20">
        <f>VLOOKUP($C20,station_dbase!$A$2:$G$297,6,)</f>
        <v>624476.9</v>
      </c>
      <c r="B20">
        <f>VLOOKUP($C20,station_dbase!$A$2:$G$297,7,)</f>
        <v>4208582.2</v>
      </c>
      <c r="C20" t="s">
        <v>579</v>
      </c>
    </row>
    <row r="21" spans="1:3">
      <c r="A21">
        <f>VLOOKUP($C21,station_dbase!$A$2:$G$297,6,)</f>
        <v>616657.30000000005</v>
      </c>
      <c r="B21">
        <f>VLOOKUP($C21,station_dbase!$A$2:$G$297,7,)</f>
        <v>4235072.2</v>
      </c>
      <c r="C21" t="s">
        <v>476</v>
      </c>
    </row>
    <row r="22" spans="1:3">
      <c r="A22">
        <f>VLOOKUP($C22,station_dbase!$A$2:$G$297,6,)</f>
        <v>632927.19999999995</v>
      </c>
      <c r="B22">
        <f>VLOOKUP($C22,station_dbase!$A$2:$G$297,7,)</f>
        <v>4194823.5999999996</v>
      </c>
      <c r="C22" t="s">
        <v>217</v>
      </c>
    </row>
    <row r="23" spans="1:3">
      <c r="A23">
        <f>VLOOKUP($C23,station_dbase!$A$2:$G$297,6,)</f>
        <v>627753</v>
      </c>
      <c r="B23">
        <f>VLOOKUP($C23,station_dbase!$A$2:$G$297,7,)</f>
        <v>4186838.8</v>
      </c>
      <c r="C23" t="s">
        <v>575</v>
      </c>
    </row>
    <row r="24" spans="1:3">
      <c r="A24">
        <f>VLOOKUP($C24,station_dbase!$A$2:$G$297,6,)</f>
        <v>617644.9</v>
      </c>
      <c r="B24">
        <f>VLOOKUP($C24,station_dbase!$A$2:$G$297,7,)</f>
        <v>4226137.5</v>
      </c>
      <c r="C24" t="s">
        <v>718</v>
      </c>
    </row>
    <row r="25" spans="1:3">
      <c r="A25">
        <f>VLOOKUP($C25,station_dbase!$A$2:$G$297,6,)</f>
        <v>630645</v>
      </c>
      <c r="B25">
        <f>VLOOKUP($C25,station_dbase!$A$2:$G$297,7,)</f>
        <v>4183522</v>
      </c>
      <c r="C25" t="s">
        <v>1003</v>
      </c>
    </row>
    <row r="26" spans="1:3">
      <c r="A26">
        <f>VLOOKUP($C26,station_dbase!$A$2:$G$297,6,)</f>
        <v>623124</v>
      </c>
      <c r="B26">
        <f>VLOOKUP($C26,station_dbase!$A$2:$G$297,7,)</f>
        <v>4259467.4000000004</v>
      </c>
      <c r="C26" t="s">
        <v>265</v>
      </c>
    </row>
    <row r="27" spans="1:3">
      <c r="A27">
        <f>VLOOKUP($C27,station_dbase!$A$2:$G$297,6,)</f>
        <v>643018.6</v>
      </c>
      <c r="B27">
        <f>VLOOKUP($C27,station_dbase!$A$2:$G$297,7,)</f>
        <v>4187320.1</v>
      </c>
      <c r="C27" t="s">
        <v>14</v>
      </c>
    </row>
    <row r="28" spans="1:3">
      <c r="A28">
        <v>629247.69999999995</v>
      </c>
      <c r="B28">
        <v>4247651</v>
      </c>
      <c r="C28" t="s">
        <v>1004</v>
      </c>
    </row>
    <row r="29" spans="1:3">
      <c r="A29">
        <f>VLOOKUP($C29,station_dbase!$A$2:$G$297,6,)</f>
        <v>580303.5</v>
      </c>
      <c r="B29">
        <f>VLOOKUP($C29,station_dbase!$A$2:$G$297,7,)</f>
        <v>4226742.3</v>
      </c>
      <c r="C29" t="s">
        <v>28</v>
      </c>
    </row>
    <row r="30" spans="1:3">
      <c r="A30">
        <f>VLOOKUP($C30,station_dbase!$A$2:$G$297,6,)</f>
        <v>615115</v>
      </c>
      <c r="B30">
        <f>VLOOKUP($C30,station_dbase!$A$2:$G$297,7,)</f>
        <v>4233613</v>
      </c>
      <c r="C30" t="s">
        <v>679</v>
      </c>
    </row>
    <row r="31" spans="1:3">
      <c r="A31">
        <f>VLOOKUP($C31,station_dbase!$A$2:$G$297,6,)</f>
        <v>649512</v>
      </c>
      <c r="B31">
        <f>VLOOKUP($C31,station_dbase!$A$2:$G$297,7,)</f>
        <v>4179437</v>
      </c>
      <c r="C31" t="s">
        <v>890</v>
      </c>
    </row>
    <row r="32" spans="1:3">
      <c r="A32">
        <f>VLOOKUP($C32,station_dbase!$A$2:$G$297,6,)</f>
        <v>628839.5</v>
      </c>
      <c r="B32">
        <f>VLOOKUP($C32,station_dbase!$A$2:$G$297,7,)</f>
        <v>4200455</v>
      </c>
      <c r="C32" t="s">
        <v>556</v>
      </c>
    </row>
    <row r="33" spans="1:3">
      <c r="A33" s="5">
        <v>625540.69790319295</v>
      </c>
      <c r="B33" s="5">
        <v>4217496.6974325599</v>
      </c>
      <c r="C33" t="s">
        <v>181</v>
      </c>
    </row>
    <row r="34" spans="1:3">
      <c r="A34">
        <f>VLOOKUP($C34,station_dbase!$A$2:$G$297,6,)</f>
        <v>597238.30000000005</v>
      </c>
      <c r="B34">
        <f>VLOOKUP($C34,station_dbase!$A$2:$G$297,7,)</f>
        <v>4211183.7</v>
      </c>
      <c r="C34" t="s">
        <v>347</v>
      </c>
    </row>
    <row r="35" spans="1:3">
      <c r="A35">
        <f>VLOOKUP($C35,station_dbase!$A$2:$G$297,6,)</f>
        <v>582994.8199</v>
      </c>
      <c r="B35">
        <f>VLOOKUP($C35,station_dbase!$A$2:$G$297,7,)</f>
        <v>4223547.67</v>
      </c>
      <c r="C35" t="s">
        <v>904</v>
      </c>
    </row>
    <row r="36" spans="1:3">
      <c r="A36">
        <f>VLOOKUP($C36,station_dbase!$A$2:$G$297,6,)</f>
        <v>627898.6</v>
      </c>
      <c r="B36">
        <f>VLOOKUP($C36,station_dbase!$A$2:$G$297,7,)</f>
        <v>4185906.3</v>
      </c>
      <c r="C36" t="s">
        <v>156</v>
      </c>
    </row>
    <row r="37" spans="1:3">
      <c r="A37">
        <f>VLOOKUP($C37,station_dbase!$A$2:$G$297,6,)</f>
        <v>620996.1</v>
      </c>
      <c r="B37">
        <f>VLOOKUP($C37,station_dbase!$A$2:$G$297,7,)</f>
        <v>4210486.7</v>
      </c>
      <c r="C37" t="s">
        <v>734</v>
      </c>
    </row>
    <row r="38" spans="1:3">
      <c r="A38">
        <f>VLOOKUP($C38,station_dbase!$A$2:$G$297,6,)</f>
        <v>643589.24135940999</v>
      </c>
      <c r="B38">
        <f>VLOOKUP($C38,station_dbase!$A$2:$G$297,7,)</f>
        <v>4184870.0108190798</v>
      </c>
      <c r="C38" t="s">
        <v>1005</v>
      </c>
    </row>
    <row r="39" spans="1:3">
      <c r="A39">
        <f>VLOOKUP($C39,station_dbase!$A$2:$G$297,6,)</f>
        <v>577650.9</v>
      </c>
      <c r="B39">
        <f>VLOOKUP($C39,station_dbase!$A$2:$G$297,7,)</f>
        <v>4223639</v>
      </c>
      <c r="C39" t="s">
        <v>262</v>
      </c>
    </row>
    <row r="40" spans="1:3">
      <c r="A40">
        <f>VLOOKUP($C40,station_dbase!$A$2:$G$297,6,)</f>
        <v>580533.21400000004</v>
      </c>
      <c r="B40">
        <f>VLOOKUP($C40,station_dbase!$A$2:$G$297,7,)</f>
        <v>4219949.6940000001</v>
      </c>
      <c r="C40" t="s">
        <v>900</v>
      </c>
    </row>
    <row r="41" spans="1:3">
      <c r="A41">
        <f>VLOOKUP($C41,station_dbase!$A$2:$G$297,6,)</f>
        <v>625274.80000000005</v>
      </c>
      <c r="B41">
        <f>VLOOKUP($C41,station_dbase!$A$2:$G$297,7,)</f>
        <v>4218552.5</v>
      </c>
      <c r="C41" t="s">
        <v>587</v>
      </c>
    </row>
    <row r="42" spans="1:3">
      <c r="A42">
        <f>VLOOKUP($C42,station_dbase!$A$2:$G$297,6,)</f>
        <v>615196.30000000005</v>
      </c>
      <c r="B42">
        <f>VLOOKUP($C42,station_dbase!$A$2:$G$297,7,)</f>
        <v>4218095.3</v>
      </c>
      <c r="C42" t="s">
        <v>441</v>
      </c>
    </row>
    <row r="43" spans="1:3">
      <c r="A43">
        <f>VLOOKUP($C43,station_dbase!$A$2:$G$297,6,)</f>
        <v>615192.52780000004</v>
      </c>
      <c r="B43">
        <f>VLOOKUP($C43,station_dbase!$A$2:$G$297,7,)</f>
        <v>4218085.2149999999</v>
      </c>
      <c r="C43" t="s">
        <v>538</v>
      </c>
    </row>
    <row r="44" spans="1:3">
      <c r="A44">
        <f>VLOOKUP($C44,station_dbase!$A$2:$G$297,6,)</f>
        <v>619885.19999999995</v>
      </c>
      <c r="B44">
        <f>VLOOKUP($C44,station_dbase!$A$2:$G$297,7,)</f>
        <v>4204031</v>
      </c>
      <c r="C44" t="s">
        <v>32</v>
      </c>
    </row>
    <row r="45" spans="1:3">
      <c r="A45">
        <f>VLOOKUP($C45,station_dbase!$A$2:$G$297,6,)</f>
        <v>594757.5</v>
      </c>
      <c r="B45">
        <f>VLOOKUP($C45,station_dbase!$A$2:$G$297,7,)</f>
        <v>4211123.3</v>
      </c>
      <c r="C45" t="s">
        <v>12</v>
      </c>
    </row>
    <row r="46" spans="1:3">
      <c r="A46">
        <f>VLOOKUP($C46,station_dbase!$A$2:$G$297,6,)</f>
        <v>597451.6</v>
      </c>
      <c r="B46">
        <f>VLOOKUP($C46,station_dbase!$A$2:$G$297,7,)</f>
        <v>4219938</v>
      </c>
      <c r="C46" t="s">
        <v>25</v>
      </c>
    </row>
    <row r="47" spans="1:3">
      <c r="A47">
        <f>VLOOKUP($C47,station_dbase!$A$2:$G$297,6,)</f>
        <v>629804</v>
      </c>
      <c r="B47">
        <f>VLOOKUP($C47,station_dbase!$A$2:$G$297,7,)</f>
        <v>4184307</v>
      </c>
      <c r="C47" t="s">
        <v>1006</v>
      </c>
    </row>
    <row r="48" spans="1:3">
      <c r="A48">
        <f>VLOOKUP($C48,station_dbase!$A$2:$G$297,6,)</f>
        <v>628312.5</v>
      </c>
      <c r="B48">
        <f>VLOOKUP($C48,station_dbase!$A$2:$G$297,7,)</f>
        <v>4185763.1</v>
      </c>
      <c r="C48" t="s">
        <v>152</v>
      </c>
    </row>
    <row r="49" spans="1:3">
      <c r="A49">
        <f>VLOOKUP($C49,station_dbase!$A$2:$G$297,6,)</f>
        <v>623525.5</v>
      </c>
      <c r="B49">
        <f>VLOOKUP($C49,station_dbase!$A$2:$G$297,7,)</f>
        <v>4259677.4000000004</v>
      </c>
      <c r="C49" t="s">
        <v>773</v>
      </c>
    </row>
    <row r="50" spans="1:3">
      <c r="A50">
        <f>VLOOKUP($C50,station_dbase!$A$2:$G$297,6,)</f>
        <v>613995.80000000005</v>
      </c>
      <c r="B50">
        <f>VLOOKUP($C50,station_dbase!$A$2:$G$297,7,)</f>
        <v>4206152.5999999996</v>
      </c>
      <c r="C50" t="s">
        <v>343</v>
      </c>
    </row>
    <row r="51" spans="1:3">
      <c r="A51">
        <f>VLOOKUP($C51,station_dbase!$A$2:$G$297,6,)</f>
        <v>621194.1</v>
      </c>
      <c r="B51">
        <f>VLOOKUP($C51,station_dbase!$A$2:$G$297,7,)</f>
        <v>4204133.5</v>
      </c>
      <c r="C51" t="s">
        <v>599</v>
      </c>
    </row>
    <row r="52" spans="1:3">
      <c r="A52">
        <f>VLOOKUP($C52,station_dbase!$A$2:$G$297,6,)</f>
        <v>584309.02320000005</v>
      </c>
      <c r="B52">
        <f>VLOOKUP($C52,station_dbase!$A$2:$G$297,7,)</f>
        <v>4220037.8909999998</v>
      </c>
      <c r="C52" t="s">
        <v>747</v>
      </c>
    </row>
    <row r="53" spans="1:3">
      <c r="A53">
        <f>VLOOKUP($C53,station_dbase!$A$2:$G$297,6,)</f>
        <v>608116.21</v>
      </c>
      <c r="B53">
        <f>VLOOKUP($C53,station_dbase!$A$2:$G$297,7,)</f>
        <v>4215165.6100000003</v>
      </c>
      <c r="C53" t="s">
        <v>978</v>
      </c>
    </row>
    <row r="54" spans="1:3">
      <c r="A54">
        <f>VLOOKUP($C54,station_dbase!$A$2:$G$297,6,)</f>
        <v>591743.04</v>
      </c>
      <c r="B54">
        <f>VLOOKUP($C54,station_dbase!$A$2:$G$297,7,)</f>
        <v>4212444.6100000003</v>
      </c>
      <c r="C54" t="s">
        <v>969</v>
      </c>
    </row>
    <row r="55" spans="1:3">
      <c r="A55">
        <f>VLOOKUP($C55,station_dbase!$A$2:$G$297,6,)</f>
        <v>653005.80000000005</v>
      </c>
      <c r="B55">
        <f>VLOOKUP($C55,station_dbase!$A$2:$G$297,7,)</f>
        <v>4171637.9</v>
      </c>
      <c r="C55" t="s">
        <v>355</v>
      </c>
    </row>
    <row r="56" spans="1:3">
      <c r="A56">
        <f>VLOOKUP($C56,station_dbase!$A$2:$G$297,6,)</f>
        <v>605075.1</v>
      </c>
      <c r="B56">
        <f>VLOOKUP($C56,station_dbase!$A$2:$G$297,7,)</f>
        <v>4208474.7</v>
      </c>
      <c r="C56" t="s">
        <v>339</v>
      </c>
    </row>
    <row r="57" spans="1:3">
      <c r="A57">
        <f>VLOOKUP($C57,station_dbase!$A$2:$G$297,6,)</f>
        <v>643575.19999999995</v>
      </c>
      <c r="B57">
        <f>VLOOKUP($C57,station_dbase!$A$2:$G$297,7,)</f>
        <v>4202944.9000000004</v>
      </c>
      <c r="C57" t="s">
        <v>299</v>
      </c>
    </row>
    <row r="58" spans="1:3">
      <c r="A58">
        <f>VLOOKUP($C58,station_dbase!$A$2:$G$297,6,)</f>
        <v>635762.30000000005</v>
      </c>
      <c r="B58">
        <f>VLOOKUP($C58,station_dbase!$A$2:$G$297,7,)</f>
        <v>4206110.5999999996</v>
      </c>
      <c r="C58" t="s">
        <v>569</v>
      </c>
    </row>
    <row r="59" spans="1:3">
      <c r="A59">
        <f>VLOOKUP($C59,station_dbase!$A$2:$G$297,6,)</f>
        <v>586986.9</v>
      </c>
      <c r="B59">
        <f>VLOOKUP($C59,station_dbase!$A$2:$G$297,7,)</f>
        <v>4219943</v>
      </c>
      <c r="C59" t="s">
        <v>912</v>
      </c>
    </row>
    <row r="60" spans="1:3">
      <c r="A60">
        <f>VLOOKUP($C60,station_dbase!$A$2:$G$297,6,)</f>
        <v>610598.80000000005</v>
      </c>
      <c r="B60">
        <f>VLOOKUP($C60,station_dbase!$A$2:$G$297,7,)</f>
        <v>4215917.5999999996</v>
      </c>
      <c r="C60" t="s">
        <v>9</v>
      </c>
    </row>
    <row r="61" spans="1:3">
      <c r="A61">
        <f>VLOOKUP($C61,station_dbase!$A$2:$G$297,6,)</f>
        <v>619281.80000000005</v>
      </c>
      <c r="B61">
        <f>VLOOKUP($C61,station_dbase!$A$2:$G$297,7,)</f>
        <v>4227913.5999999996</v>
      </c>
      <c r="C61" t="s">
        <v>704</v>
      </c>
    </row>
    <row r="62" spans="1:3">
      <c r="A62">
        <f>VLOOKUP($C62,station_dbase!$A$2:$G$297,6,)</f>
        <v>626573</v>
      </c>
      <c r="B62">
        <f>VLOOKUP($C62,station_dbase!$A$2:$G$297,7,)</f>
        <v>4213393.0999999996</v>
      </c>
      <c r="C62" t="s">
        <v>427</v>
      </c>
    </row>
    <row r="63" spans="1:3">
      <c r="A63">
        <f>VLOOKUP($C63,station_dbase!$A$2:$G$297,6,)</f>
        <v>620970</v>
      </c>
      <c r="B63">
        <f>VLOOKUP($C63,station_dbase!$A$2:$G$297,7,)</f>
        <v>4251599.2</v>
      </c>
      <c r="C63" t="s">
        <v>776</v>
      </c>
    </row>
    <row r="64" spans="1:3">
      <c r="A64">
        <f>VLOOKUP($C64,station_dbase!$A$2:$G$297,6,)</f>
        <v>636491.6</v>
      </c>
      <c r="B64">
        <f>VLOOKUP($C64,station_dbase!$A$2:$G$297,7,)</f>
        <v>4185281.5</v>
      </c>
      <c r="C64" t="s">
        <v>4</v>
      </c>
    </row>
    <row r="65" spans="1:3">
      <c r="A65">
        <f>VLOOKUP($C65,station_dbase!$A$2:$G$297,6,)</f>
        <v>633766.81160000002</v>
      </c>
      <c r="B65">
        <f>VLOOKUP($C65,station_dbase!$A$2:$G$297,7,)</f>
        <v>4183139.2039999999</v>
      </c>
      <c r="C65" t="s">
        <v>1007</v>
      </c>
    </row>
    <row r="66" spans="1:3">
      <c r="A66">
        <f>VLOOKUP($C66,station_dbase!$A$2:$G$297,6,)</f>
        <v>618511</v>
      </c>
      <c r="B66">
        <f>VLOOKUP($C66,station_dbase!$A$2:$G$297,7,)</f>
        <v>4244595</v>
      </c>
      <c r="C66" t="s">
        <v>805</v>
      </c>
    </row>
    <row r="67" spans="1:3">
      <c r="A67">
        <f>VLOOKUP($C67,station_dbase!$A$2:$G$297,6,)</f>
        <v>579253</v>
      </c>
      <c r="B67">
        <f>VLOOKUP($C67,station_dbase!$A$2:$G$297,7,)</f>
        <v>4219416</v>
      </c>
      <c r="C67" t="s">
        <v>250</v>
      </c>
    </row>
    <row r="68" spans="1:3">
      <c r="A68">
        <f>VLOOKUP($C68,station_dbase!$A$2:$G$297,6,)</f>
        <v>638631.80000000005</v>
      </c>
      <c r="B68">
        <f>VLOOKUP($C68,station_dbase!$A$2:$G$297,7,)</f>
        <v>4186457.6</v>
      </c>
      <c r="C68" t="s">
        <v>87</v>
      </c>
    </row>
    <row r="69" spans="1:3">
      <c r="A69">
        <f>VLOOKUP($C69,station_dbase!$A$2:$G$297,6,)</f>
        <v>616676.6</v>
      </c>
      <c r="B69">
        <f>VLOOKUP($C69,station_dbase!$A$2:$G$297,7,)</f>
        <v>4208098.2</v>
      </c>
      <c r="C69" t="s">
        <v>413</v>
      </c>
    </row>
    <row r="70" spans="1:3">
      <c r="A70">
        <f>VLOOKUP($C70,station_dbase!$A$2:$G$297,6,)</f>
        <v>602123.11</v>
      </c>
      <c r="B70">
        <f>VLOOKUP($C70,station_dbase!$A$2:$G$297,7,)</f>
        <v>4213753.24</v>
      </c>
      <c r="C70" t="s">
        <v>973</v>
      </c>
    </row>
    <row r="71" spans="1:3">
      <c r="A71">
        <f>VLOOKUP($C71,station_dbase!$A$2:$G$297,6,)</f>
        <v>618409.80000000005</v>
      </c>
      <c r="B71">
        <f>VLOOKUP($C71,station_dbase!$A$2:$G$297,7,)</f>
        <v>4245456.2</v>
      </c>
      <c r="C71" t="s">
        <v>466</v>
      </c>
    </row>
    <row r="72" spans="1:3">
      <c r="A72">
        <f>VLOOKUP($C72,station_dbase!$A$2:$G$297,6,)</f>
        <v>583902.55000000005</v>
      </c>
      <c r="B72">
        <f>VLOOKUP($C72,station_dbase!$A$2:$G$297,7,)</f>
        <v>4213517.57</v>
      </c>
      <c r="C72" t="s">
        <v>965</v>
      </c>
    </row>
    <row r="73" spans="1:3">
      <c r="A73">
        <f>VLOOKUP($C73,station_dbase!$A$2:$G$297,6,)</f>
        <v>605282.66</v>
      </c>
      <c r="B73">
        <f>VLOOKUP($C73,station_dbase!$A$2:$G$297,7,)</f>
        <v>4213133.12</v>
      </c>
      <c r="C73" t="s">
        <v>976</v>
      </c>
    </row>
    <row r="74" spans="1:3">
      <c r="A74">
        <f>VLOOKUP($C74,station_dbase!$A$2:$G$297,6,)</f>
        <v>630172.10900000005</v>
      </c>
      <c r="B74">
        <f>VLOOKUP($C74,station_dbase!$A$2:$G$297,7,)</f>
        <v>4186906.4679999999</v>
      </c>
      <c r="C74" t="s">
        <v>1008</v>
      </c>
    </row>
    <row r="75" spans="1:3">
      <c r="A75">
        <f>VLOOKUP($C75,station_dbase!$A$2:$G$297,6,)</f>
        <v>580045</v>
      </c>
      <c r="B75">
        <f>VLOOKUP($C75,station_dbase!$A$2:$G$297,7,)</f>
        <v>4225811</v>
      </c>
      <c r="C75" t="s">
        <v>917</v>
      </c>
    </row>
    <row r="76" spans="1:3">
      <c r="A76">
        <f>VLOOKUP($C76,station_dbase!$A$2:$G$297,6,)</f>
        <v>615024.30000000005</v>
      </c>
      <c r="B76">
        <f>VLOOKUP($C76,station_dbase!$A$2:$G$297,7,)</f>
        <v>4212414.2</v>
      </c>
      <c r="C76" t="s">
        <v>11</v>
      </c>
    </row>
    <row r="77" spans="1:3">
      <c r="A77">
        <f>VLOOKUP($C77,station_dbase!$A$2:$G$297,6,)</f>
        <v>579678</v>
      </c>
      <c r="B77">
        <f>VLOOKUP($C77,station_dbase!$A$2:$G$297,7,)</f>
        <v>4223160</v>
      </c>
      <c r="C77" t="s">
        <v>896</v>
      </c>
    </row>
    <row r="78" spans="1:3">
      <c r="A78">
        <f>VLOOKUP($C78,station_dbase!$A$2:$G$297,6,)</f>
        <v>600858.69999999995</v>
      </c>
      <c r="B78">
        <f>VLOOKUP($C78,station_dbase!$A$2:$G$297,7,)</f>
        <v>4214644.0999999996</v>
      </c>
      <c r="C78" t="s">
        <v>8</v>
      </c>
    </row>
    <row r="79" spans="1:3">
      <c r="A79">
        <f>VLOOKUP($C79,station_dbase!$A$2:$G$297,6,)</f>
        <v>619475.5</v>
      </c>
      <c r="B79">
        <f>VLOOKUP($C79,station_dbase!$A$2:$G$297,7,)</f>
        <v>4208005.7</v>
      </c>
      <c r="C79" t="s">
        <v>97</v>
      </c>
    </row>
    <row r="80" spans="1:3">
      <c r="A80">
        <f>VLOOKUP($C80,station_dbase!$A$2:$G$297,6,)</f>
        <v>639555</v>
      </c>
      <c r="B80">
        <f>VLOOKUP($C80,station_dbase!$A$2:$G$297,7,)</f>
        <v>4185573</v>
      </c>
      <c r="C80" t="s">
        <v>1009</v>
      </c>
    </row>
    <row r="81" spans="1:3">
      <c r="A81">
        <f>VLOOKUP($C81,station_dbase!$A$2:$G$297,6,)</f>
        <v>637754.4</v>
      </c>
      <c r="B81">
        <f>VLOOKUP($C81,station_dbase!$A$2:$G$297,7,)</f>
        <v>4187026.5</v>
      </c>
      <c r="C81" t="s">
        <v>646</v>
      </c>
    </row>
    <row r="82" spans="1:3">
      <c r="A82">
        <f>VLOOKUP($C82,station_dbase!$A$2:$G$297,6,)</f>
        <v>629874.30000000005</v>
      </c>
      <c r="B82">
        <f>VLOOKUP($C82,station_dbase!$A$2:$G$297,7,)</f>
        <v>4233686.0999999996</v>
      </c>
      <c r="C82" t="s">
        <v>525</v>
      </c>
    </row>
    <row r="83" spans="1:3">
      <c r="A83">
        <f>VLOOKUP($C83,station_dbase!$A$2:$G$297,6,)</f>
        <v>630666.9</v>
      </c>
      <c r="B83">
        <f>VLOOKUP($C83,station_dbase!$A$2:$G$297,7,)</f>
        <v>4231648.0999999996</v>
      </c>
      <c r="C83" t="s">
        <v>700</v>
      </c>
    </row>
    <row r="84" spans="1:3">
      <c r="A84">
        <f>VLOOKUP($C84,station_dbase!$A$2:$G$297,6,)</f>
        <v>632231.17760000005</v>
      </c>
      <c r="B84">
        <f>VLOOKUP($C84,station_dbase!$A$2:$G$297,7,)</f>
        <v>4182733.49</v>
      </c>
      <c r="C84" t="s">
        <v>1010</v>
      </c>
    </row>
    <row r="85" spans="1:3">
      <c r="A85">
        <f>VLOOKUP($C85,station_dbase!$A$2:$G$297,6,)</f>
        <v>623008.4</v>
      </c>
      <c r="B85">
        <f>VLOOKUP($C85,station_dbase!$A$2:$G$297,7,)</f>
        <v>4211892.7</v>
      </c>
      <c r="C85" t="s">
        <v>738</v>
      </c>
    </row>
    <row r="86" spans="1:3">
      <c r="A86">
        <f>VLOOKUP($C86,station_dbase!$A$2:$G$297,6,)</f>
        <v>626952</v>
      </c>
      <c r="B86">
        <f>VLOOKUP($C86,station_dbase!$A$2:$G$297,7,)</f>
        <v>4187911.6</v>
      </c>
      <c r="C86" t="s">
        <v>7</v>
      </c>
    </row>
    <row r="87" spans="1:3">
      <c r="A87">
        <f>VLOOKUP($C87,station_dbase!$A$2:$G$297,6,)</f>
        <v>629291.6</v>
      </c>
      <c r="B87">
        <f>VLOOKUP($C87,station_dbase!$A$2:$G$297,7,)</f>
        <v>4192502.2</v>
      </c>
      <c r="C87" t="s">
        <v>15</v>
      </c>
    </row>
    <row r="88" spans="1:3">
      <c r="A88">
        <f>VLOOKUP($C88,station_dbase!$A$2:$G$297,6,)</f>
        <v>653005.80000000005</v>
      </c>
      <c r="B88">
        <f>VLOOKUP($C88,station_dbase!$A$2:$G$297,7,)</f>
        <v>4171637.9</v>
      </c>
      <c r="C88" t="s">
        <v>185</v>
      </c>
    </row>
    <row r="89" spans="1:3">
      <c r="A89">
        <f>VLOOKUP($C89,station_dbase!$A$2:$G$297,6,)</f>
        <v>645200.19999999995</v>
      </c>
      <c r="B89">
        <f>VLOOKUP($C89,station_dbase!$A$2:$G$297,7,)</f>
        <v>4181269.9</v>
      </c>
      <c r="C89" t="s">
        <v>201</v>
      </c>
    </row>
    <row r="90" spans="1:3">
      <c r="A90">
        <f>VLOOKUP($C90,station_dbase!$A$2:$G$297,6,)</f>
        <v>647576.1</v>
      </c>
      <c r="B90">
        <f>VLOOKUP($C90,station_dbase!$A$2:$G$297,7,)</f>
        <v>4186166.1</v>
      </c>
      <c r="C90" t="s">
        <v>289</v>
      </c>
    </row>
    <row r="91" spans="1:3">
      <c r="A91">
        <f>VLOOKUP($C91,station_dbase!$A$2:$G$297,6,)</f>
        <v>639072</v>
      </c>
      <c r="B91">
        <f>VLOOKUP($C91,station_dbase!$A$2:$G$297,7,)</f>
        <v>4185270</v>
      </c>
      <c r="C91" t="s">
        <v>1011</v>
      </c>
    </row>
    <row r="92" spans="1:3">
      <c r="A92">
        <f>VLOOKUP($C92,station_dbase!$A$2:$G$297,6,)</f>
        <v>597605.9</v>
      </c>
      <c r="B92">
        <f>VLOOKUP($C92,station_dbase!$A$2:$G$297,7,)</f>
        <v>4211894.5999999996</v>
      </c>
      <c r="C92" t="s">
        <v>787</v>
      </c>
    </row>
    <row r="93" spans="1:3">
      <c r="A93">
        <f>VLOOKUP($C93,station_dbase!$A$2:$G$297,6,)</f>
        <v>643229</v>
      </c>
      <c r="B93">
        <f>VLOOKUP($C93,station_dbase!$A$2:$G$297,7,)</f>
        <v>4184985</v>
      </c>
      <c r="C93" t="s">
        <v>878</v>
      </c>
    </row>
    <row r="94" spans="1:3">
      <c r="A94">
        <f>VLOOKUP($C94,station_dbase!$A$2:$G$297,6,)</f>
        <v>646735.19999999995</v>
      </c>
      <c r="B94">
        <f>VLOOKUP($C94,station_dbase!$A$2:$G$297,7,)</f>
        <v>4199969.7</v>
      </c>
      <c r="C94" t="s">
        <v>375</v>
      </c>
    </row>
    <row r="95" spans="1:3">
      <c r="A95">
        <f>VLOOKUP($C95,station_dbase!$A$2:$G$297,6,)</f>
        <v>639228.5</v>
      </c>
      <c r="B95">
        <f>VLOOKUP($C95,station_dbase!$A$2:$G$297,7,)</f>
        <v>4183752.9</v>
      </c>
      <c r="C95" t="s">
        <v>196</v>
      </c>
    </row>
    <row r="96" spans="1:3">
      <c r="A96">
        <f>VLOOKUP($C96,station_dbase!$A$2:$G$297,6,)</f>
        <v>627213.4</v>
      </c>
      <c r="B96">
        <f>VLOOKUP($C96,station_dbase!$A$2:$G$297,7,)</f>
        <v>4213060.7</v>
      </c>
      <c r="C96" t="s">
        <v>173</v>
      </c>
    </row>
    <row r="97" spans="1:3">
      <c r="A97">
        <f>VLOOKUP($C97,station_dbase!$A$2:$G$297,6,)</f>
        <v>648060.19999999995</v>
      </c>
      <c r="B97">
        <f>VLOOKUP($C97,station_dbase!$A$2:$G$297,7,)</f>
        <v>4187435.7</v>
      </c>
      <c r="C97" t="s">
        <v>661</v>
      </c>
    </row>
    <row r="98" spans="1:3">
      <c r="A98">
        <f>VLOOKUP($C98,station_dbase!$A$2:$G$297,6,)</f>
        <v>583348</v>
      </c>
      <c r="B98">
        <f>VLOOKUP($C98,station_dbase!$A$2:$G$297,7,)</f>
        <v>4226330</v>
      </c>
      <c r="C98" t="s">
        <v>27</v>
      </c>
    </row>
    <row r="99" spans="1:3">
      <c r="A99">
        <f>VLOOKUP($C99,station_dbase!$A$2:$G$297,6,)</f>
        <v>639778</v>
      </c>
      <c r="B99">
        <f>VLOOKUP($C99,station_dbase!$A$2:$G$297,7,)</f>
        <v>4185041</v>
      </c>
      <c r="C99" t="s">
        <v>873</v>
      </c>
    </row>
    <row r="100" spans="1:3">
      <c r="A100">
        <f>VLOOKUP($C100,station_dbase!$A$2:$G$297,6,)</f>
        <v>585550.4</v>
      </c>
      <c r="B100">
        <f>VLOOKUP($C100,station_dbase!$A$2:$G$297,7,)</f>
        <v>4212803.2</v>
      </c>
      <c r="C100" t="s">
        <v>13</v>
      </c>
    </row>
    <row r="101" spans="1:3">
      <c r="A101">
        <f>VLOOKUP($C101,station_dbase!$A$2:$G$297,6,)</f>
        <v>631868.1</v>
      </c>
      <c r="B101">
        <f>VLOOKUP($C101,station_dbase!$A$2:$G$297,7,)</f>
        <v>4217577.5999999996</v>
      </c>
      <c r="C101" t="s">
        <v>432</v>
      </c>
    </row>
    <row r="102" spans="1:3">
      <c r="A102">
        <f>VLOOKUP($C102,station_dbase!$A$2:$G$297,6,)</f>
        <v>567940.80000000005</v>
      </c>
      <c r="B102">
        <f>VLOOKUP($C102,station_dbase!$A$2:$G$297,7,)</f>
        <v>4212900.5999999996</v>
      </c>
      <c r="C102" t="s">
        <v>492</v>
      </c>
    </row>
    <row r="103" spans="1:3">
      <c r="A103">
        <f>VLOOKUP($C103,station_dbase!$A$2:$G$297,6,)</f>
        <v>631678</v>
      </c>
      <c r="B103">
        <f>VLOOKUP($C103,station_dbase!$A$2:$G$297,7,)</f>
        <v>4183047</v>
      </c>
      <c r="C103" t="s">
        <v>1012</v>
      </c>
    </row>
    <row r="104" spans="1:3">
      <c r="A104">
        <f>VLOOKUP($C104,station_dbase!$A$2:$G$297,6,)</f>
        <v>647500.80000000005</v>
      </c>
      <c r="B104">
        <f>VLOOKUP($C104,station_dbase!$A$2:$G$297,7,)</f>
        <v>4192114.6</v>
      </c>
      <c r="C104" t="s">
        <v>5</v>
      </c>
    </row>
    <row r="105" spans="1:3">
      <c r="A105">
        <f>VLOOKUP($C105,station_dbase!$A$2:$G$297,6,)</f>
        <v>622318.4</v>
      </c>
      <c r="B105">
        <f>VLOOKUP($C105,station_dbase!$A$2:$G$297,7,)</f>
        <v>4234477.5</v>
      </c>
      <c r="C105" t="s">
        <v>590</v>
      </c>
    </row>
    <row r="106" spans="1:3">
      <c r="A106">
        <f>VLOOKUP($C106,station_dbase!$A$2:$G$297,6,)</f>
        <v>639164.69999999995</v>
      </c>
      <c r="B106">
        <f>VLOOKUP($C106,station_dbase!$A$2:$G$297,7,)</f>
        <v>4183509.3</v>
      </c>
      <c r="C106" t="s">
        <v>642</v>
      </c>
    </row>
    <row r="107" spans="1:3">
      <c r="A107">
        <f>VLOOKUP($C107,station_dbase!$A$2:$G$297,6,)</f>
        <v>590134.69999999995</v>
      </c>
      <c r="B107">
        <f>VLOOKUP($C107,station_dbase!$A$2:$G$297,7,)</f>
        <v>4227040.0999999996</v>
      </c>
      <c r="C107" t="s">
        <v>26</v>
      </c>
    </row>
    <row r="108" spans="1:3">
      <c r="A108">
        <f>VLOOKUP($C108,station_dbase!$A$2:$G$297,6,)</f>
        <v>630762.5</v>
      </c>
      <c r="B108">
        <f>VLOOKUP($C108,station_dbase!$A$2:$G$297,7,)</f>
        <v>4257477</v>
      </c>
      <c r="C108" t="s">
        <v>446</v>
      </c>
    </row>
    <row r="109" spans="1:3">
      <c r="A109">
        <f>VLOOKUP($C109,station_dbase!$A$2:$G$297,6,)</f>
        <v>616742.9</v>
      </c>
      <c r="B109">
        <f>VLOOKUP($C109,station_dbase!$A$2:$G$297,7,)</f>
        <v>4232844.4000000004</v>
      </c>
      <c r="C109" t="s">
        <v>723</v>
      </c>
    </row>
    <row r="110" spans="1:3">
      <c r="A110">
        <f>VLOOKUP($C110,station_dbase!$A$2:$G$297,6,)</f>
        <v>643723.15866565995</v>
      </c>
      <c r="B110">
        <f>VLOOKUP($C110,station_dbase!$A$2:$G$297,7,)</f>
        <v>4185003.3213092498</v>
      </c>
      <c r="C110" t="s">
        <v>1013</v>
      </c>
    </row>
    <row r="111" spans="1:3">
      <c r="A111">
        <f>VLOOKUP($C111,station_dbase!$A$2:$G$297,6,)</f>
        <v>625994.6</v>
      </c>
      <c r="B111">
        <f>VLOOKUP($C111,station_dbase!$A$2:$G$297,7,)</f>
        <v>4209807.9000000004</v>
      </c>
      <c r="C111" t="s">
        <v>581</v>
      </c>
    </row>
    <row r="112" spans="1:3">
      <c r="A112">
        <f>VLOOKUP($C112,station_dbase!$A$2:$G$297,6,)</f>
        <v>631586.4</v>
      </c>
      <c r="B112">
        <f>VLOOKUP($C112,station_dbase!$A$2:$G$297,7,)</f>
        <v>4219845</v>
      </c>
      <c r="C112" t="s">
        <v>22</v>
      </c>
    </row>
    <row r="113" spans="1:3">
      <c r="A113">
        <f>VLOOKUP($C113,station_dbase!$A$2:$G$297,6,)</f>
        <v>618521.69999999995</v>
      </c>
      <c r="B113">
        <f>VLOOKUP($C113,station_dbase!$A$2:$G$297,7,)</f>
        <v>4214201.8</v>
      </c>
      <c r="C113" t="s">
        <v>709</v>
      </c>
    </row>
    <row r="114" spans="1:3">
      <c r="A114">
        <f>VLOOKUP($C114,station_dbase!$A$2:$G$297,6,)</f>
        <v>593045.1</v>
      </c>
      <c r="B114">
        <f>VLOOKUP($C114,station_dbase!$A$2:$G$297,7,)</f>
        <v>4214379.2</v>
      </c>
      <c r="C114" t="s">
        <v>741</v>
      </c>
    </row>
    <row r="115" spans="1:3">
      <c r="A115">
        <f>VLOOKUP($C115,station_dbase!$A$2:$G$297,6,)</f>
        <v>624652.30000000005</v>
      </c>
      <c r="B115">
        <f>VLOOKUP($C115,station_dbase!$A$2:$G$297,7,)</f>
        <v>4214658.4000000004</v>
      </c>
      <c r="C115" t="s">
        <v>585</v>
      </c>
    </row>
    <row r="116" spans="1:3">
      <c r="A116">
        <f>VLOOKUP($C116,station_dbase!$A$2:$G$297,6,)</f>
        <v>642469</v>
      </c>
      <c r="B116">
        <f>VLOOKUP($C116,station_dbase!$A$2:$G$297,7,)</f>
        <v>4181997</v>
      </c>
      <c r="C116" t="s">
        <v>1014</v>
      </c>
    </row>
    <row r="117" spans="1:3">
      <c r="A117">
        <f>VLOOKUP($C117,station_dbase!$A$2:$G$297,6,)</f>
        <v>642184.4</v>
      </c>
      <c r="B117">
        <f>VLOOKUP($C117,station_dbase!$A$2:$G$297,7,)</f>
        <v>4193313.5</v>
      </c>
      <c r="C117" t="s">
        <v>670</v>
      </c>
    </row>
    <row r="118" spans="1:3">
      <c r="A118">
        <f>VLOOKUP($C118,station_dbase!$A$2:$G$297,6,)</f>
        <v>637086</v>
      </c>
      <c r="B118">
        <f>VLOOKUP($C118,station_dbase!$A$2:$G$297,7,)</f>
        <v>4184987</v>
      </c>
      <c r="C118" t="s">
        <v>1015</v>
      </c>
    </row>
    <row r="119" spans="1:3">
      <c r="A119">
        <f>VLOOKUP($C119,station_dbase!$A$2:$G$297,6,)</f>
        <v>623598.19999999995</v>
      </c>
      <c r="B119">
        <f>VLOOKUP($C119,station_dbase!$A$2:$G$297,7,)</f>
        <v>4238356.2</v>
      </c>
      <c r="C119" t="s">
        <v>455</v>
      </c>
    </row>
    <row r="120" spans="1:3">
      <c r="A120">
        <f>VLOOKUP($C120,station_dbase!$A$2:$G$297,6,)</f>
        <v>625718.9</v>
      </c>
      <c r="B120">
        <f>VLOOKUP($C120,station_dbase!$A$2:$G$297,7,)</f>
        <v>4194688.9000000004</v>
      </c>
      <c r="C120" t="s">
        <v>31</v>
      </c>
    </row>
    <row r="121" spans="1:3">
      <c r="A121">
        <f>VLOOKUP($C121,station_dbase!$A$2:$G$297,6,)</f>
        <v>613974.4</v>
      </c>
      <c r="B121">
        <f>VLOOKUP($C121,station_dbase!$A$2:$G$297,7,)</f>
        <v>4218374.0999999996</v>
      </c>
      <c r="C121" t="s">
        <v>193</v>
      </c>
    </row>
    <row r="122" spans="1:3">
      <c r="A122">
        <f>VLOOKUP($C122,station_dbase!$A$2:$G$297,6,)</f>
        <v>614250.80000000005</v>
      </c>
      <c r="B122">
        <f>VLOOKUP($C122,station_dbase!$A$2:$G$297,7,)</f>
        <v>4241943.7</v>
      </c>
      <c r="C122" t="s">
        <v>474</v>
      </c>
    </row>
    <row r="123" spans="1:3">
      <c r="A123">
        <f>VLOOKUP($C123,station_dbase!$A$2:$G$297,6,)</f>
        <v>616952.5</v>
      </c>
      <c r="B123">
        <f>VLOOKUP($C123,station_dbase!$A$2:$G$297,7,)</f>
        <v>4212848.5999999996</v>
      </c>
      <c r="C123" t="s">
        <v>583</v>
      </c>
    </row>
    <row r="124" spans="1:3">
      <c r="A124">
        <f>VLOOKUP($C124,station_dbase!$A$2:$G$297,6,)</f>
        <v>649126.1</v>
      </c>
      <c r="B124">
        <f>VLOOKUP($C124,station_dbase!$A$2:$G$297,7,)</f>
        <v>4183436.8</v>
      </c>
      <c r="C124" t="s">
        <v>624</v>
      </c>
    </row>
    <row r="125" spans="1:3">
      <c r="A125">
        <f>VLOOKUP($C125,station_dbase!$A$2:$G$297,6,)</f>
        <v>635780.80000000005</v>
      </c>
      <c r="B125">
        <f>VLOOKUP($C125,station_dbase!$A$2:$G$297,7,)</f>
        <v>4193802</v>
      </c>
      <c r="C125" t="s">
        <v>148</v>
      </c>
    </row>
    <row r="126" spans="1:3">
      <c r="A126">
        <f>VLOOKUP($C126,station_dbase!$A$2:$G$297,6,)</f>
        <v>638981.80000000005</v>
      </c>
      <c r="B126">
        <f>VLOOKUP($C126,station_dbase!$A$2:$G$297,7,)</f>
        <v>4184006.2</v>
      </c>
      <c r="C126" t="s">
        <v>750</v>
      </c>
    </row>
    <row r="127" spans="1:3">
      <c r="A127">
        <f>VLOOKUP($C127,station_dbase!$A$2:$G$297,6,)</f>
        <v>608608.19999999995</v>
      </c>
      <c r="B127">
        <f>VLOOKUP($C127,station_dbase!$A$2:$G$297,7,)</f>
        <v>4214765.5999999996</v>
      </c>
      <c r="C127" t="s">
        <v>731</v>
      </c>
    </row>
    <row r="128" spans="1:3">
      <c r="A128">
        <f>VLOOKUP($C128,station_dbase!$A$2:$G$297,6,)</f>
        <v>617515.30000000005</v>
      </c>
      <c r="B128">
        <f>VLOOKUP($C128,station_dbase!$A$2:$G$297,7,)</f>
        <v>4228186.2</v>
      </c>
      <c r="C128" t="s">
        <v>783</v>
      </c>
    </row>
    <row r="129" spans="1:3">
      <c r="A129">
        <f>VLOOKUP($C129,station_dbase!$A$2:$G$297,6,)</f>
        <v>617515</v>
      </c>
      <c r="B129">
        <f>VLOOKUP($C129,station_dbase!$A$2:$G$297,7,)</f>
        <v>4228186</v>
      </c>
      <c r="C129" t="s">
        <v>962</v>
      </c>
    </row>
    <row r="130" spans="1:3">
      <c r="A130">
        <f>VLOOKUP($C130,station_dbase!$A$2:$G$297,6,)</f>
        <v>582761</v>
      </c>
      <c r="B130">
        <f>VLOOKUP($C130,station_dbase!$A$2:$G$297,7,)</f>
        <v>4218277.5999999996</v>
      </c>
      <c r="C130" t="s">
        <v>792</v>
      </c>
    </row>
    <row r="131" spans="1:3">
      <c r="A131">
        <f>VLOOKUP($C131,station_dbase!$A$2:$G$297,6,)</f>
        <v>588041.6</v>
      </c>
      <c r="B131">
        <f>VLOOKUP($C131,station_dbase!$A$2:$G$297,7,)</f>
        <v>4215616.3</v>
      </c>
      <c r="C131" t="s">
        <v>744</v>
      </c>
    </row>
    <row r="132" spans="1:3">
      <c r="A132">
        <f>VLOOKUP($C132,station_dbase!$A$2:$G$297,6,)</f>
        <v>597578.30319999997</v>
      </c>
      <c r="B132">
        <f>VLOOKUP($C132,station_dbase!$A$2:$G$297,7,)</f>
        <v>4216762.676</v>
      </c>
      <c r="C132" t="s">
        <v>908</v>
      </c>
    </row>
    <row r="133" spans="1:3">
      <c r="A133">
        <f>VLOOKUP($C133,station_dbase!$A$2:$G$297,6,)</f>
        <v>614797.6</v>
      </c>
      <c r="B133">
        <f>VLOOKUP($C133,station_dbase!$A$2:$G$297,7,)</f>
        <v>4223035.8</v>
      </c>
      <c r="C133" t="s">
        <v>482</v>
      </c>
    </row>
    <row r="134" spans="1:3">
      <c r="A134">
        <f>VLOOKUP($C134,station_dbase!$A$2:$G$297,6,)</f>
        <v>625718.9</v>
      </c>
      <c r="B134">
        <f>VLOOKUP($C134,station_dbase!$A$2:$G$297,7,)</f>
        <v>4194688.9000000004</v>
      </c>
      <c r="C134" t="s">
        <v>401</v>
      </c>
    </row>
    <row r="135" spans="1:3">
      <c r="A135">
        <f>VLOOKUP($C135,station_dbase!$A$2:$G$297,6,)</f>
        <v>623426.6</v>
      </c>
      <c r="B135">
        <f>VLOOKUP($C135,station_dbase!$A$2:$G$297,7,)</f>
        <v>4202761.2</v>
      </c>
      <c r="C135" t="s">
        <v>605</v>
      </c>
    </row>
    <row r="136" spans="1:3">
      <c r="A136">
        <f>VLOOKUP($C136,station_dbase!$A$2:$G$297,6,)</f>
        <v>639210.27266915003</v>
      </c>
      <c r="B136">
        <f>VLOOKUP($C136,station_dbase!$A$2:$G$297,7,)</f>
        <v>4181357.3842791598</v>
      </c>
      <c r="C136" t="s">
        <v>1016</v>
      </c>
    </row>
    <row r="137" spans="1:3">
      <c r="A137">
        <f>VLOOKUP($C137,station_dbase!$A$2:$G$297,6,)</f>
        <v>647096.19999999995</v>
      </c>
      <c r="B137">
        <f>VLOOKUP($C137,station_dbase!$A$2:$G$297,7,)</f>
        <v>4185827.7</v>
      </c>
      <c r="C137" t="s">
        <v>165</v>
      </c>
    </row>
    <row r="138" spans="1:3">
      <c r="A138">
        <f>VLOOKUP($C138,station_dbase!$A$2:$G$297,6,)</f>
        <v>642021.80000000005</v>
      </c>
      <c r="B138">
        <f>VLOOKUP($C138,station_dbase!$A$2:$G$297,7,)</f>
        <v>4186071.2</v>
      </c>
      <c r="C138" t="s">
        <v>656</v>
      </c>
    </row>
    <row r="139" spans="1:3">
      <c r="A139">
        <f>VLOOKUP($C139,station_dbase!$A$2:$G$297,6,)</f>
        <v>629727.30000000005</v>
      </c>
      <c r="B139">
        <f>VLOOKUP($C139,station_dbase!$A$2:$G$297,7,)</f>
        <v>4233179.3</v>
      </c>
      <c r="C139" t="s">
        <v>460</v>
      </c>
    </row>
    <row r="140" spans="1:3">
      <c r="A140">
        <f>VLOOKUP($C140,station_dbase!$A$2:$G$297,6,)</f>
        <v>629247.69999999995</v>
      </c>
      <c r="B140">
        <f>VLOOKUP($C140,station_dbase!$A$2:$G$297,7,)</f>
        <v>4247651</v>
      </c>
      <c r="C140" t="s">
        <v>233</v>
      </c>
    </row>
    <row r="141" spans="1:3">
      <c r="A141">
        <f>VLOOKUP($C141,station_dbase!$A$2:$G$297,6,)</f>
        <v>575432.5</v>
      </c>
      <c r="B141">
        <f>VLOOKUP($C141,station_dbase!$A$2:$G$297,7,)</f>
        <v>4209227.7</v>
      </c>
      <c r="C141" t="s">
        <v>243</v>
      </c>
    </row>
    <row r="142" spans="1:3">
      <c r="A142">
        <f>VLOOKUP($C142,station_dbase!$A$2:$G$297,6,)</f>
        <v>625406.5</v>
      </c>
      <c r="B142">
        <f>VLOOKUP($C142,station_dbase!$A$2:$G$297,7,)</f>
        <v>4203423.5999999996</v>
      </c>
      <c r="C142" t="s">
        <v>17</v>
      </c>
    </row>
    <row r="143" spans="1:3">
      <c r="A143">
        <f>VLOOKUP($C143,station_dbase!$A$2:$G$297,6,)</f>
        <v>634779.45490000001</v>
      </c>
      <c r="B143">
        <f>VLOOKUP($C143,station_dbase!$A$2:$G$297,7,)</f>
        <v>4193764.3530000001</v>
      </c>
      <c r="C143" t="s">
        <v>948</v>
      </c>
    </row>
    <row r="144" spans="1:3">
      <c r="A144">
        <f>VLOOKUP($C144,station_dbase!$A$2:$G$297,6,)</f>
        <v>642052.69999999995</v>
      </c>
      <c r="B144">
        <f>VLOOKUP($C144,station_dbase!$A$2:$G$297,7,)</f>
        <v>4188617.1</v>
      </c>
      <c r="C144" t="s">
        <v>301</v>
      </c>
    </row>
    <row r="145" spans="1:3">
      <c r="A145">
        <f>VLOOKUP($C145,station_dbase!$A$2:$G$297,6,)</f>
        <v>626882.69999999995</v>
      </c>
      <c r="B145">
        <f>VLOOKUP($C145,station_dbase!$A$2:$G$297,7,)</f>
        <v>4186454</v>
      </c>
      <c r="C145" t="s">
        <v>16</v>
      </c>
    </row>
    <row r="146" spans="1:3">
      <c r="A146">
        <f>VLOOKUP($C146,station_dbase!$A$2:$G$297,6,)</f>
        <v>630537</v>
      </c>
      <c r="B146">
        <f>VLOOKUP($C146,station_dbase!$A$2:$G$297,7,)</f>
        <v>4183977</v>
      </c>
      <c r="C146" t="s">
        <v>862</v>
      </c>
    </row>
    <row r="147" spans="1:3">
      <c r="A147">
        <f>VLOOKUP($C147,station_dbase!$A$2:$G$297,6,)</f>
        <v>627377.4</v>
      </c>
      <c r="B147">
        <f>VLOOKUP($C147,station_dbase!$A$2:$G$297,7,)</f>
        <v>4187715.2</v>
      </c>
      <c r="C147" t="s">
        <v>273</v>
      </c>
    </row>
    <row r="148" spans="1:3">
      <c r="A148">
        <f>VLOOKUP($C148,station_dbase!$A$2:$G$297,6,)</f>
        <v>584692.1</v>
      </c>
      <c r="B148">
        <f>VLOOKUP($C148,station_dbase!$A$2:$G$297,7,)</f>
        <v>4227881.3</v>
      </c>
      <c r="C148" t="s">
        <v>809</v>
      </c>
    </row>
    <row r="149" spans="1:3">
      <c r="A149">
        <f>VLOOKUP($C149,station_dbase!$A$2:$G$297,6,)</f>
        <v>624631.5</v>
      </c>
      <c r="B149">
        <f>VLOOKUP($C149,station_dbase!$A$2:$G$297,7,)</f>
        <v>4203880</v>
      </c>
      <c r="C149" t="s">
        <v>602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326FC-F83D-46E3-9F0A-E63526857AB4}">
  <dimension ref="A1:C51"/>
  <sheetViews>
    <sheetView workbookViewId="0"/>
  </sheetViews>
  <sheetFormatPr defaultRowHeight="15"/>
  <sheetData>
    <row r="1" spans="1:3">
      <c r="A1">
        <f>VLOOKUP($C1,station_dbase!$A$2:$G$297,6,)</f>
        <v>627898.6</v>
      </c>
      <c r="B1">
        <f>VLOOKUP($C1,station_dbase!$A$2:$G$297,7,)</f>
        <v>4185906.3</v>
      </c>
      <c r="C1" t="s">
        <v>159</v>
      </c>
    </row>
    <row r="2" spans="1:3">
      <c r="A2">
        <f>VLOOKUP($C2,station_dbase!$A$2:$G$297,6,)</f>
        <v>635780.80000000005</v>
      </c>
      <c r="B2">
        <f>VLOOKUP($C2,station_dbase!$A$2:$G$297,7,)</f>
        <v>4193802</v>
      </c>
      <c r="C2" t="s">
        <v>151</v>
      </c>
    </row>
    <row r="3" spans="1:3">
      <c r="A3">
        <f>VLOOKUP($C3,station_dbase!$A$2:$G$297,6,)</f>
        <v>638631.80000000005</v>
      </c>
      <c r="B3">
        <f>VLOOKUP($C3,station_dbase!$A$2:$G$297,7,)</f>
        <v>4186457.6</v>
      </c>
      <c r="C3" t="s">
        <v>1</v>
      </c>
    </row>
    <row r="4" spans="1:3">
      <c r="A4">
        <f>VLOOKUP($C4,station_dbase!$A$2:$G$297,6,)</f>
        <v>627377.4</v>
      </c>
      <c r="B4">
        <f>VLOOKUP($C4,station_dbase!$A$2:$G$297,7,)</f>
        <v>4187715.2</v>
      </c>
      <c r="C4" t="s">
        <v>276</v>
      </c>
    </row>
    <row r="5" spans="1:3">
      <c r="A5">
        <f>VLOOKUP($C5,station_dbase!$A$2:$G$297,6,)</f>
        <v>627243.19999999995</v>
      </c>
      <c r="B5">
        <f>VLOOKUP($C5,station_dbase!$A$2:$G$297,7,)</f>
        <v>4188117.2</v>
      </c>
      <c r="C5" t="s">
        <v>270</v>
      </c>
    </row>
    <row r="6" spans="1:3">
      <c r="A6">
        <f>VLOOKUP($C6,station_dbase!$A$2:$G$297,6,)</f>
        <v>628084.5</v>
      </c>
      <c r="B6">
        <f>VLOOKUP($C6,station_dbase!$A$2:$G$297,7,)</f>
        <v>4186853.4</v>
      </c>
      <c r="C6" t="s">
        <v>399</v>
      </c>
    </row>
    <row r="7" spans="1:3">
      <c r="A7">
        <f>VLOOKUP($C7,station_dbase!$A$2:$G$297,6,)</f>
        <v>629291.6</v>
      </c>
      <c r="B7">
        <f>VLOOKUP($C7,station_dbase!$A$2:$G$297,7,)</f>
        <v>4192502.2</v>
      </c>
      <c r="C7" t="s">
        <v>15</v>
      </c>
    </row>
    <row r="8" spans="1:3">
      <c r="A8">
        <f>VLOOKUP($C8,station_dbase!$A$2:$G$297,6,)</f>
        <v>637754.4</v>
      </c>
      <c r="B8">
        <f>VLOOKUP($C8,station_dbase!$A$2:$G$297,7,)</f>
        <v>4187026.5</v>
      </c>
      <c r="C8" t="s">
        <v>649</v>
      </c>
    </row>
    <row r="9" spans="1:3">
      <c r="A9">
        <f>VLOOKUP($C9,station_dbase!$A$2:$G$297,6,)</f>
        <v>628312.5</v>
      </c>
      <c r="B9">
        <f>VLOOKUP($C9,station_dbase!$A$2:$G$297,7,)</f>
        <v>4185763.1</v>
      </c>
      <c r="C9" t="s">
        <v>3</v>
      </c>
    </row>
    <row r="10" spans="1:3">
      <c r="A10">
        <f>VLOOKUP($C10,station_dbase!$A$2:$G$297,6,)</f>
        <v>649126.1</v>
      </c>
      <c r="B10">
        <f>VLOOKUP($C10,station_dbase!$A$2:$G$297,7,)</f>
        <v>4183436.8</v>
      </c>
      <c r="C10" t="s">
        <v>146</v>
      </c>
    </row>
    <row r="11" spans="1:3">
      <c r="A11">
        <f>VLOOKUP($C11,station_dbase!$A$2:$G$297,6,)</f>
        <v>653005.80000000005</v>
      </c>
      <c r="B11">
        <f>VLOOKUP($C11,station_dbase!$A$2:$G$297,7,)</f>
        <v>4171637.9</v>
      </c>
      <c r="C11" t="s">
        <v>188</v>
      </c>
    </row>
    <row r="12" spans="1:3">
      <c r="A12">
        <f>VLOOKUP($C12,station_dbase!$A$2:$G$297,6,)</f>
        <v>639164.69999999995</v>
      </c>
      <c r="B12">
        <f>VLOOKUP($C12,station_dbase!$A$2:$G$297,7,)</f>
        <v>4183509.3</v>
      </c>
      <c r="C12" t="s">
        <v>645</v>
      </c>
    </row>
    <row r="13" spans="1:3">
      <c r="A13">
        <f>VLOOKUP($C13,station_dbase!$A$2:$G$297,6,)</f>
        <v>639228.5</v>
      </c>
      <c r="B13">
        <f>VLOOKUP($C13,station_dbase!$A$2:$G$297,7,)</f>
        <v>4183752.9</v>
      </c>
      <c r="C13" t="s">
        <v>199</v>
      </c>
    </row>
    <row r="14" spans="1:3">
      <c r="A14">
        <f>VLOOKUP($C14,station_dbase!$A$2:$G$297,6,)</f>
        <v>639778</v>
      </c>
      <c r="B14">
        <f>VLOOKUP($C14,station_dbase!$A$2:$G$297,7,)</f>
        <v>4185041</v>
      </c>
      <c r="C14" t="s">
        <v>876</v>
      </c>
    </row>
    <row r="15" spans="1:3">
      <c r="A15">
        <f>VLOOKUP($C15,station_dbase!$A$2:$G$297,6,)</f>
        <v>647096.19999999995</v>
      </c>
      <c r="B15">
        <f>VLOOKUP($C15,station_dbase!$A$2:$G$297,7,)</f>
        <v>4185827.7</v>
      </c>
      <c r="C15" t="s">
        <v>168</v>
      </c>
    </row>
    <row r="16" spans="1:3">
      <c r="A16">
        <f>VLOOKUP($C16,station_dbase!$A$2:$G$297,6,)</f>
        <v>638981.80000000005</v>
      </c>
      <c r="B16">
        <f>VLOOKUP($C16,station_dbase!$A$2:$G$297,7,)</f>
        <v>4184006.2</v>
      </c>
      <c r="C16" t="s">
        <v>754</v>
      </c>
    </row>
    <row r="17" spans="1:3">
      <c r="A17">
        <f>VLOOKUP($C17,station_dbase!$A$2:$G$297,6,)</f>
        <v>639555</v>
      </c>
      <c r="B17">
        <f>VLOOKUP($C17,station_dbase!$A$2:$G$297,7,)</f>
        <v>4185573</v>
      </c>
      <c r="C17" t="s">
        <v>1017</v>
      </c>
    </row>
    <row r="18" spans="1:3">
      <c r="A18">
        <f>VLOOKUP($C18,station_dbase!$A$2:$G$297,6,)</f>
        <v>643229</v>
      </c>
      <c r="B18">
        <f>VLOOKUP($C18,station_dbase!$A$2:$G$297,7,)</f>
        <v>4184985</v>
      </c>
      <c r="C18" t="s">
        <v>1018</v>
      </c>
    </row>
    <row r="19" spans="1:3">
      <c r="A19">
        <f>VLOOKUP($C19,station_dbase!$A$2:$G$297,6,)</f>
        <v>639072</v>
      </c>
      <c r="B19">
        <f>VLOOKUP($C19,station_dbase!$A$2:$G$297,7,)</f>
        <v>4185270</v>
      </c>
      <c r="C19" t="s">
        <v>1019</v>
      </c>
    </row>
    <row r="20" spans="1:3">
      <c r="A20">
        <f>VLOOKUP($C20,station_dbase!$A$2:$G$297,6,)</f>
        <v>642021.80000000005</v>
      </c>
      <c r="B20">
        <f>VLOOKUP($C20,station_dbase!$A$2:$G$297,7,)</f>
        <v>4186071.2</v>
      </c>
      <c r="C20" t="s">
        <v>659</v>
      </c>
    </row>
    <row r="21" spans="1:3">
      <c r="A21">
        <f>VLOOKUP($C21,station_dbase!$A$2:$G$297,6,)</f>
        <v>640088</v>
      </c>
      <c r="B21">
        <f>VLOOKUP($C21,station_dbase!$A$2:$G$297,7,)</f>
        <v>4185530</v>
      </c>
      <c r="C21" t="s">
        <v>1020</v>
      </c>
    </row>
    <row r="22" spans="1:3">
      <c r="A22">
        <f>VLOOKUP($C22,station_dbase!$A$2:$G$297,6,)</f>
        <v>635798.19999999995</v>
      </c>
      <c r="B22">
        <f>VLOOKUP($C22,station_dbase!$A$2:$G$297,7,)</f>
        <v>4185059.9</v>
      </c>
      <c r="C22" t="s">
        <v>598</v>
      </c>
    </row>
    <row r="23" spans="1:3">
      <c r="A23">
        <f>VLOOKUP($C23,station_dbase!$A$2:$G$297,6,)</f>
        <v>636491.6</v>
      </c>
      <c r="B23">
        <f>VLOOKUP($C23,station_dbase!$A$2:$G$297,7,)</f>
        <v>4185281.5</v>
      </c>
      <c r="C23" t="s">
        <v>4</v>
      </c>
    </row>
    <row r="24" spans="1:3">
      <c r="A24">
        <f>VLOOKUP($C24,station_dbase!$A$2:$G$297,6,)</f>
        <v>643723.15866565995</v>
      </c>
      <c r="B24">
        <f>VLOOKUP($C24,station_dbase!$A$2:$G$297,7,)</f>
        <v>4185003.3213092498</v>
      </c>
      <c r="C24" t="s">
        <v>1022</v>
      </c>
    </row>
    <row r="25" spans="1:3">
      <c r="A25">
        <f>VLOOKUP($C25,station_dbase!$A$2:$G$297,6,)</f>
        <v>643589.24135940999</v>
      </c>
      <c r="B25">
        <f>VLOOKUP($C25,station_dbase!$A$2:$G$297,7,)</f>
        <v>4184870.0108190798</v>
      </c>
      <c r="C25" t="s">
        <v>1023</v>
      </c>
    </row>
    <row r="26" spans="1:3">
      <c r="A26">
        <f>VLOOKUP($C26,station_dbase!$A$2:$G$297,6,)</f>
        <v>632927.19999999995</v>
      </c>
      <c r="B26">
        <f>VLOOKUP($C26,station_dbase!$A$2:$G$297,7,)</f>
        <v>4194823.5999999996</v>
      </c>
      <c r="C26" t="s">
        <v>218</v>
      </c>
    </row>
    <row r="27" spans="1:3">
      <c r="A27">
        <f>VLOOKUP($C27,station_dbase!$A$2:$G$297,6,)</f>
        <v>643018.6</v>
      </c>
      <c r="B27">
        <f>VLOOKUP($C27,station_dbase!$A$2:$G$297,7,)</f>
        <v>4187320.1</v>
      </c>
      <c r="C27" t="s">
        <v>14</v>
      </c>
    </row>
    <row r="28" spans="1:3">
      <c r="A28">
        <f>VLOOKUP($C28,station_dbase!$A$2:$G$297,6,)</f>
        <v>642184.4</v>
      </c>
      <c r="B28">
        <f>VLOOKUP($C28,station_dbase!$A$2:$G$297,7,)</f>
        <v>4193313.5</v>
      </c>
      <c r="C28" t="s">
        <v>673</v>
      </c>
    </row>
    <row r="29" spans="1:3">
      <c r="A29">
        <f>VLOOKUP($C29,station_dbase!$A$2:$G$297,6,)</f>
        <v>634779.45490000001</v>
      </c>
      <c r="B29">
        <f>VLOOKUP($C29,station_dbase!$A$2:$G$297,7,)</f>
        <v>4193764.3530000001</v>
      </c>
      <c r="C29" t="s">
        <v>952</v>
      </c>
    </row>
    <row r="30" spans="1:3">
      <c r="A30">
        <f>VLOOKUP($C30,station_dbase!$A$2:$G$297,6,)</f>
        <v>649512</v>
      </c>
      <c r="B30">
        <f>VLOOKUP($C30,station_dbase!$A$2:$G$297,7,)</f>
        <v>4179437</v>
      </c>
      <c r="C30" t="s">
        <v>1024</v>
      </c>
    </row>
    <row r="31" spans="1:3">
      <c r="A31">
        <f>VLOOKUP($C31,station_dbase!$A$2:$G$297,6,)</f>
        <v>642052.69999999995</v>
      </c>
      <c r="B31">
        <f>VLOOKUP($C31,station_dbase!$A$2:$G$297,7,)</f>
        <v>4188617.1</v>
      </c>
      <c r="C31" t="s">
        <v>304</v>
      </c>
    </row>
    <row r="32" spans="1:3">
      <c r="A32">
        <f>VLOOKUP($C32,station_dbase!$A$2:$G$297,6,)</f>
        <v>645200.19999999995</v>
      </c>
      <c r="B32">
        <f>VLOOKUP($C32,station_dbase!$A$2:$G$297,7,)</f>
        <v>4181269.9</v>
      </c>
      <c r="C32" t="s">
        <v>204</v>
      </c>
    </row>
    <row r="33" spans="1:3">
      <c r="A33">
        <f>VLOOKUP($C33,station_dbase!$A$2:$G$297,6,)</f>
        <v>648060.19999999995</v>
      </c>
      <c r="B33">
        <f>VLOOKUP($C33,station_dbase!$A$2:$G$297,7,)</f>
        <v>4187435.7</v>
      </c>
      <c r="C33" t="s">
        <v>664</v>
      </c>
    </row>
    <row r="34" spans="1:3">
      <c r="A34">
        <f>VLOOKUP($C34,station_dbase!$A$2:$G$297,6,)</f>
        <v>625718.9</v>
      </c>
      <c r="B34">
        <f>VLOOKUP($C34,station_dbase!$A$2:$G$297,7,)</f>
        <v>4194688.9000000004</v>
      </c>
      <c r="C34" t="s">
        <v>31</v>
      </c>
    </row>
    <row r="35" spans="1:3">
      <c r="A35">
        <f>VLOOKUP($C35,station_dbase!$A$2:$G$297,6,)</f>
        <v>628839.5</v>
      </c>
      <c r="B35">
        <f>VLOOKUP($C35,station_dbase!$A$2:$G$297,7,)</f>
        <v>4200455</v>
      </c>
      <c r="C35" t="s">
        <v>388</v>
      </c>
    </row>
    <row r="36" spans="1:3">
      <c r="A36">
        <f>VLOOKUP($C36,station_dbase!$A$2:$G$297,6,)</f>
        <v>630537</v>
      </c>
      <c r="B36">
        <f>VLOOKUP($C36,station_dbase!$A$2:$G$297,7,)</f>
        <v>4183977</v>
      </c>
      <c r="C36" t="s">
        <v>866</v>
      </c>
    </row>
    <row r="37" spans="1:3">
      <c r="A37">
        <f>VLOOKUP($C37,station_dbase!$A$2:$G$297,6,)</f>
        <v>642469</v>
      </c>
      <c r="B37">
        <f>VLOOKUP($C37,station_dbase!$A$2:$G$297,7,)</f>
        <v>4181997</v>
      </c>
      <c r="C37" t="s">
        <v>1025</v>
      </c>
    </row>
    <row r="38" spans="1:3">
      <c r="A38">
        <f>VLOOKUP($C38,station_dbase!$A$2:$G$297,6,)</f>
        <v>632231.17760000005</v>
      </c>
      <c r="B38">
        <f>VLOOKUP($C38,station_dbase!$A$2:$G$297,7,)</f>
        <v>4182733.49</v>
      </c>
      <c r="C38" t="s">
        <v>1026</v>
      </c>
    </row>
    <row r="39" spans="1:3">
      <c r="A39">
        <f>VLOOKUP($C39,station_dbase!$A$2:$G$297,6,)</f>
        <v>633766.81160000002</v>
      </c>
      <c r="B39">
        <f>VLOOKUP($C39,station_dbase!$A$2:$G$297,7,)</f>
        <v>4183139.2039999999</v>
      </c>
      <c r="C39" t="s">
        <v>1027</v>
      </c>
    </row>
    <row r="40" spans="1:3">
      <c r="A40">
        <f>VLOOKUP($C40,station_dbase!$A$2:$G$297,6,)</f>
        <v>630172.10900000005</v>
      </c>
      <c r="B40">
        <f>VLOOKUP($C40,station_dbase!$A$2:$G$297,7,)</f>
        <v>4186906.4679999999</v>
      </c>
      <c r="C40" t="s">
        <v>1028</v>
      </c>
    </row>
    <row r="41" spans="1:3">
      <c r="A41">
        <f>VLOOKUP($C41,station_dbase!$A$2:$G$297,6,)</f>
        <v>637086</v>
      </c>
      <c r="B41">
        <f>VLOOKUP($C41,station_dbase!$A$2:$G$297,7,)</f>
        <v>4184987</v>
      </c>
      <c r="C41" t="s">
        <v>1029</v>
      </c>
    </row>
    <row r="42" spans="1:3">
      <c r="A42">
        <f>VLOOKUP($C42,station_dbase!$A$2:$G$297,6,)</f>
        <v>626952</v>
      </c>
      <c r="B42">
        <f>VLOOKUP($C42,station_dbase!$A$2:$G$297,7,)</f>
        <v>4187911.6</v>
      </c>
      <c r="C42" t="s">
        <v>7</v>
      </c>
    </row>
    <row r="43" spans="1:3">
      <c r="A43">
        <f>VLOOKUP($C43,station_dbase!$A$2:$G$297,6,)</f>
        <v>605075.1</v>
      </c>
      <c r="B43">
        <f>VLOOKUP($C43,station_dbase!$A$2:$G$297,7,)</f>
        <v>4208474.7</v>
      </c>
      <c r="C43" t="s">
        <v>33</v>
      </c>
    </row>
    <row r="44" spans="1:3">
      <c r="A44">
        <f>VLOOKUP($C44,station_dbase!$A$2:$G$297,6,)</f>
        <v>625406.5</v>
      </c>
      <c r="B44">
        <f>VLOOKUP($C44,station_dbase!$A$2:$G$297,7,)</f>
        <v>4203423.5999999996</v>
      </c>
      <c r="C44" t="s">
        <v>17</v>
      </c>
    </row>
    <row r="45" spans="1:3">
      <c r="A45">
        <f>VLOOKUP($C45,station_dbase!$A$2:$G$297,6,)</f>
        <v>610598.80000000005</v>
      </c>
      <c r="B45">
        <f>VLOOKUP($C45,station_dbase!$A$2:$G$297,7,)</f>
        <v>4215917.5999999996</v>
      </c>
      <c r="C45" t="s">
        <v>9</v>
      </c>
    </row>
    <row r="46" spans="1:3">
      <c r="A46">
        <f>VLOOKUP($C46,station_dbase!$A$2:$G$297,6,)</f>
        <v>624614.6</v>
      </c>
      <c r="B46">
        <f>VLOOKUP($C46,station_dbase!$A$2:$G$297,7,)</f>
        <v>4207543.5</v>
      </c>
      <c r="C46" t="s">
        <v>10</v>
      </c>
    </row>
    <row r="47" spans="1:3">
      <c r="A47">
        <f>VLOOKUP($C47,station_dbase!$A$2:$G$297,6,)</f>
        <v>624476.9</v>
      </c>
      <c r="B47">
        <f>VLOOKUP($C47,station_dbase!$A$2:$G$297,7,)</f>
        <v>4208582.2</v>
      </c>
      <c r="C47" t="s">
        <v>409</v>
      </c>
    </row>
    <row r="48" spans="1:3">
      <c r="A48">
        <f>VLOOKUP($C48,station_dbase!$A$2:$G$297,6,)</f>
        <v>615024.30000000005</v>
      </c>
      <c r="B48">
        <f>VLOOKUP($C48,station_dbase!$A$2:$G$297,7,)</f>
        <v>4212414.2</v>
      </c>
      <c r="C48" t="s">
        <v>11</v>
      </c>
    </row>
    <row r="49" spans="1:3">
      <c r="A49">
        <f>VLOOKUP($C49,station_dbase!$A$2:$G$297,6,)</f>
        <v>575432.5</v>
      </c>
      <c r="B49">
        <f>VLOOKUP($C49,station_dbase!$A$2:$G$297,7,)</f>
        <v>4209227.7</v>
      </c>
      <c r="C49" t="s">
        <v>246</v>
      </c>
    </row>
    <row r="50" spans="1:3">
      <c r="A50">
        <f>VLOOKUP($C50,station_dbase!$A$2:$G$297,6,)</f>
        <v>646735.19999999995</v>
      </c>
      <c r="B50">
        <f>VLOOKUP($C50,station_dbase!$A$2:$G$297,7,)</f>
        <v>4199969.7</v>
      </c>
      <c r="C50" t="s">
        <v>377</v>
      </c>
    </row>
    <row r="51" spans="1:3">
      <c r="A51">
        <f>VLOOKUP($C51,station_dbase!$A$2:$G$297,6,)</f>
        <v>639210.27266915003</v>
      </c>
      <c r="B51">
        <f>VLOOKUP($C51,station_dbase!$A$2:$G$297,7,)</f>
        <v>4181357.3842791598</v>
      </c>
      <c r="C51" t="s">
        <v>1030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628C-4867-4BFF-83E9-2537148F7A64}">
  <dimension ref="A1:C28"/>
  <sheetViews>
    <sheetView workbookViewId="0">
      <selection activeCell="Q41" sqref="Q41"/>
    </sheetView>
  </sheetViews>
  <sheetFormatPr defaultRowHeight="15"/>
  <sheetData>
    <row r="1" spans="1:3">
      <c r="A1">
        <f>VLOOKUP($C1,station_dbase!$A$2:$G$297,6,)</f>
        <v>619734.19999999995</v>
      </c>
      <c r="B1">
        <f>VLOOKUP($C1,station_dbase!$A$2:$G$297,7,)</f>
        <v>4239063.4000000004</v>
      </c>
      <c r="C1" t="s">
        <v>473</v>
      </c>
    </row>
    <row r="2" spans="1:3">
      <c r="A2">
        <f>VLOOKUP($C2,station_dbase!$A$2:$G$297,6,)</f>
        <v>630802.19999999995</v>
      </c>
      <c r="B2">
        <f>VLOOKUP($C2,station_dbase!$A$2:$G$297,7,)</f>
        <v>4234030.5999999996</v>
      </c>
      <c r="C2" t="s">
        <v>1059</v>
      </c>
    </row>
    <row r="3" spans="1:3">
      <c r="A3">
        <f>VLOOKUP($C3,station_dbase!$A$2:$G$297,6,)</f>
        <v>624348.30000000005</v>
      </c>
      <c r="B3">
        <f>VLOOKUP($C3,station_dbase!$A$2:$G$297,7,)</f>
        <v>4243212.4000000004</v>
      </c>
      <c r="C3" t="s">
        <v>452</v>
      </c>
    </row>
    <row r="4" spans="1:3">
      <c r="A4">
        <f>VLOOKUP($C4,station_dbase!$A$2:$G$297,6,)</f>
        <v>615196.30000000005</v>
      </c>
      <c r="B4">
        <f>VLOOKUP($C4,station_dbase!$A$2:$G$297,7,)</f>
        <v>4218095.3</v>
      </c>
      <c r="C4" t="s">
        <v>441</v>
      </c>
    </row>
    <row r="5" spans="1:3">
      <c r="A5">
        <f>VLOOKUP($C5,station_dbase!$A$2:$G$297,6,)</f>
        <v>624476.9</v>
      </c>
      <c r="B5">
        <f>VLOOKUP($C5,station_dbase!$A$2:$G$297,7,)</f>
        <v>4208582.2</v>
      </c>
      <c r="C5" t="s">
        <v>409</v>
      </c>
    </row>
    <row r="6" spans="1:3">
      <c r="A6">
        <f>VLOOKUP($C6,station_dbase!$A$2:$G$297,6,)</f>
        <v>625718.9</v>
      </c>
      <c r="B6">
        <f>VLOOKUP($C6,station_dbase!$A$2:$G$297,7,)</f>
        <v>4194688.9000000004</v>
      </c>
      <c r="C6" t="s">
        <v>31</v>
      </c>
    </row>
    <row r="7" spans="1:3">
      <c r="A7">
        <f>VLOOKUP($C7,station_dbase!$A$2:$G$297,6,)</f>
        <v>647096.19999999995</v>
      </c>
      <c r="B7">
        <f>VLOOKUP($C7,station_dbase!$A$2:$G$297,7,)</f>
        <v>4185827.7</v>
      </c>
      <c r="C7" t="s">
        <v>168</v>
      </c>
    </row>
    <row r="8" spans="1:3">
      <c r="A8">
        <f>VLOOKUP($C8,station_dbase!$A$2:$G$297,6,)</f>
        <v>630762.5</v>
      </c>
      <c r="B8">
        <f>VLOOKUP($C8,station_dbase!$A$2:$G$297,7,)</f>
        <v>4257477</v>
      </c>
      <c r="C8" t="s">
        <v>448</v>
      </c>
    </row>
    <row r="9" spans="1:3">
      <c r="A9">
        <f>VLOOKUP($C9,station_dbase!$A$2:$G$297,6,)</f>
        <v>616952.5</v>
      </c>
      <c r="B9">
        <f>VLOOKUP($C9,station_dbase!$A$2:$G$297,7,)</f>
        <v>4212848.5999999996</v>
      </c>
      <c r="C9" t="s">
        <v>419</v>
      </c>
    </row>
    <row r="10" spans="1:3">
      <c r="A10">
        <f>VLOOKUP($C10,station_dbase!$A$2:$G$297,6,)</f>
        <v>636454.1</v>
      </c>
      <c r="B10">
        <f>VLOOKUP($C10,station_dbase!$A$2:$G$297,7,)</f>
        <v>4186988.1</v>
      </c>
      <c r="C10" t="s">
        <v>104</v>
      </c>
    </row>
    <row r="11" spans="1:3">
      <c r="A11">
        <f>VLOOKUP($C11,station_dbase!$A$2:$G$297,6,)</f>
        <v>616676.6</v>
      </c>
      <c r="B11">
        <f>VLOOKUP($C11,station_dbase!$A$2:$G$297,7,)</f>
        <v>4208098.2</v>
      </c>
      <c r="C11" t="s">
        <v>413</v>
      </c>
    </row>
    <row r="12" spans="1:3">
      <c r="A12">
        <f>VLOOKUP($C12,station_dbase!$A$2:$G$297,6,)</f>
        <v>623598.19999999995</v>
      </c>
      <c r="B12">
        <f>VLOOKUP($C12,station_dbase!$A$2:$G$297,7,)</f>
        <v>4238356.2</v>
      </c>
      <c r="C12" t="s">
        <v>455</v>
      </c>
    </row>
    <row r="13" spans="1:3">
      <c r="A13">
        <f>VLOOKUP($C13,station_dbase!$A$2:$G$297,6,)</f>
        <v>629291.6</v>
      </c>
      <c r="B13">
        <f>VLOOKUP($C13,station_dbase!$A$2:$G$297,7,)</f>
        <v>4192502.2</v>
      </c>
      <c r="C13" t="s">
        <v>15</v>
      </c>
    </row>
    <row r="14" spans="1:3">
      <c r="A14">
        <f>VLOOKUP($C14,station_dbase!$A$2:$G$297,6,)</f>
        <v>625222.5</v>
      </c>
      <c r="B14">
        <f>VLOOKUP($C14,station_dbase!$A$2:$G$297,7,)</f>
        <v>4203213.9000000004</v>
      </c>
      <c r="C14" t="s">
        <v>406</v>
      </c>
    </row>
    <row r="15" spans="1:3">
      <c r="A15">
        <f>VLOOKUP($C15,station_dbase!$A$2:$G$297,6,)</f>
        <v>629664.19999999995</v>
      </c>
      <c r="B15">
        <f>VLOOKUP($C15,station_dbase!$A$2:$G$297,7,)</f>
        <v>4235427.0999999996</v>
      </c>
      <c r="C15" t="s">
        <v>458</v>
      </c>
    </row>
    <row r="16" spans="1:3">
      <c r="A16">
        <f>VLOOKUP($C16,station_dbase!$A$2:$G$297,6,)</f>
        <v>615024.30000000005</v>
      </c>
      <c r="B16">
        <f>VLOOKUP($C16,station_dbase!$A$2:$G$297,7,)</f>
        <v>4212414.2</v>
      </c>
      <c r="C16" t="s">
        <v>11</v>
      </c>
    </row>
    <row r="17" spans="1:3">
      <c r="A17">
        <f>VLOOKUP($C17,station_dbase!$A$2:$G$297,6,)</f>
        <v>628084.5</v>
      </c>
      <c r="B17">
        <f>VLOOKUP($C17,station_dbase!$A$2:$G$297,7,)</f>
        <v>4186853.4</v>
      </c>
      <c r="C17" t="s">
        <v>399</v>
      </c>
    </row>
    <row r="18" spans="1:3">
      <c r="A18">
        <f>VLOOKUP($C18,station_dbase!$A$2:$G$297,6,)</f>
        <v>635762.30000000005</v>
      </c>
      <c r="B18">
        <f>VLOOKUP($C18,station_dbase!$A$2:$G$297,7,)</f>
        <v>4206110.5999999996</v>
      </c>
      <c r="C18" t="s">
        <v>381</v>
      </c>
    </row>
    <row r="19" spans="1:3">
      <c r="A19">
        <f>VLOOKUP($C19,station_dbase!$A$2:$G$297,6,)</f>
        <v>643575.19999999995</v>
      </c>
      <c r="B19">
        <f>VLOOKUP($C19,station_dbase!$A$2:$G$297,7,)</f>
        <v>4202944.9000000004</v>
      </c>
      <c r="C19" t="s">
        <v>299</v>
      </c>
    </row>
    <row r="20" spans="1:3">
      <c r="A20">
        <f>VLOOKUP($C20,station_dbase!$A$2:$G$297,6,)</f>
        <v>618521.69999999995</v>
      </c>
      <c r="B20">
        <f>VLOOKUP($C20,station_dbase!$A$2:$G$297,7,)</f>
        <v>4214201.8</v>
      </c>
      <c r="C20" t="s">
        <v>713</v>
      </c>
    </row>
    <row r="21" spans="1:3">
      <c r="A21">
        <f>VLOOKUP($C21,station_dbase!$A$2:$G$297,6,)</f>
        <v>629727.30000000005</v>
      </c>
      <c r="B21">
        <f>VLOOKUP($C21,station_dbase!$A$2:$G$297,7,)</f>
        <v>4233179.3</v>
      </c>
      <c r="C21" t="s">
        <v>24</v>
      </c>
    </row>
    <row r="22" spans="1:3">
      <c r="A22">
        <f>VLOOKUP($C22,station_dbase!$A$2:$G$297,6,)</f>
        <v>597451.6</v>
      </c>
      <c r="B22">
        <f>VLOOKUP($C22,station_dbase!$A$2:$G$297,7,)</f>
        <v>4219938</v>
      </c>
      <c r="C22" t="s">
        <v>25</v>
      </c>
    </row>
    <row r="23" spans="1:3">
      <c r="A23">
        <f>VLOOKUP($C23,station_dbase!$A$2:$G$297,6,)</f>
        <v>647500.80000000005</v>
      </c>
      <c r="B23">
        <f>VLOOKUP($C23,station_dbase!$A$2:$G$297,7,)</f>
        <v>4192114.6</v>
      </c>
      <c r="C23" t="s">
        <v>5</v>
      </c>
    </row>
    <row r="24" spans="1:3">
      <c r="A24">
        <f>VLOOKUP($C24,station_dbase!$A$2:$G$297,6,)</f>
        <v>625274.80000000005</v>
      </c>
      <c r="B24">
        <f>VLOOKUP($C24,station_dbase!$A$2:$G$297,7,)</f>
        <v>4218552.5</v>
      </c>
      <c r="C24" t="s">
        <v>437</v>
      </c>
    </row>
    <row r="25" spans="1:3">
      <c r="A25">
        <f>VLOOKUP($C25,station_dbase!$A$2:$G$297,6,)</f>
        <v>630093.31630655995</v>
      </c>
      <c r="B25">
        <f>VLOOKUP($C25,station_dbase!$A$2:$G$297,7,)</f>
        <v>4208185.2286947099</v>
      </c>
      <c r="C25" t="s">
        <v>391</v>
      </c>
    </row>
    <row r="26" spans="1:3">
      <c r="A26">
        <f>VLOOKUP($C26,station_dbase!$A$2:$G$297,6,)</f>
        <v>639778</v>
      </c>
      <c r="B26">
        <f>VLOOKUP($C26,station_dbase!$A$2:$G$297,7,)</f>
        <v>4185041</v>
      </c>
      <c r="C26" t="s">
        <v>876</v>
      </c>
    </row>
    <row r="27" spans="1:3">
      <c r="A27">
        <f>VLOOKUP($C27,station_dbase!$A$2:$G$297,6,)</f>
        <v>614797.6</v>
      </c>
      <c r="B27">
        <f>VLOOKUP($C27,station_dbase!$A$2:$G$297,7,)</f>
        <v>4223035.8</v>
      </c>
      <c r="C27" t="s">
        <v>484</v>
      </c>
    </row>
    <row r="28" spans="1:3">
      <c r="A28">
        <f>VLOOKUP($C28,station_dbase!$A$2:$G$297,6,)</f>
        <v>629219.1</v>
      </c>
      <c r="B28">
        <f>VLOOKUP($C28,station_dbase!$A$2:$G$297,7,)</f>
        <v>4233351.8</v>
      </c>
      <c r="C28" t="s">
        <v>464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67A5A-CB9E-478D-8150-246B4AF4133E}">
  <dimension ref="A1:C20"/>
  <sheetViews>
    <sheetView workbookViewId="0"/>
  </sheetViews>
  <sheetFormatPr defaultRowHeight="15"/>
  <sheetData>
    <row r="1" spans="1:3">
      <c r="A1">
        <f>VLOOKUP($C1,station_dbase!$A$2:$G$297,6,)</f>
        <v>632231.17760000005</v>
      </c>
      <c r="B1">
        <f>VLOOKUP($C1,station_dbase!$A$2:$G$297,7,)</f>
        <v>4182733.49</v>
      </c>
      <c r="C1" t="s">
        <v>1026</v>
      </c>
    </row>
    <row r="2" spans="1:3">
      <c r="A2">
        <f>VLOOKUP($C2,station_dbase!$A$2:$G$297,6,)</f>
        <v>628084.5</v>
      </c>
      <c r="B2">
        <f>VLOOKUP($C2,station_dbase!$A$2:$G$297,7,)</f>
        <v>4186853.4</v>
      </c>
      <c r="C2" t="s">
        <v>399</v>
      </c>
    </row>
    <row r="3" spans="1:3">
      <c r="A3">
        <f>VLOOKUP($C3,station_dbase!$A$2:$G$297,6,)</f>
        <v>637754.4</v>
      </c>
      <c r="B3">
        <f>VLOOKUP($C3,station_dbase!$A$2:$G$297,7,)</f>
        <v>4187026.5</v>
      </c>
      <c r="C3" t="s">
        <v>649</v>
      </c>
    </row>
    <row r="4" spans="1:3">
      <c r="A4">
        <f>VLOOKUP($C4,station_dbase!$A$2:$G$297,6,)</f>
        <v>634300.19999999995</v>
      </c>
      <c r="B4">
        <f>VLOOKUP($C4,station_dbase!$A$2:$G$297,7,)</f>
        <v>4194175</v>
      </c>
      <c r="C4" t="s">
        <v>654</v>
      </c>
    </row>
    <row r="5" spans="1:3">
      <c r="A5">
        <f>VLOOKUP($C5,station_dbase!$A$2:$G$297,6,)</f>
        <v>642052.69999999995</v>
      </c>
      <c r="B5">
        <f>VLOOKUP($C5,station_dbase!$A$2:$G$297,7,)</f>
        <v>4188617.1</v>
      </c>
      <c r="C5" t="s">
        <v>304</v>
      </c>
    </row>
    <row r="6" spans="1:3">
      <c r="A6">
        <f>VLOOKUP($C6,station_dbase!$A$2:$G$297,6,)</f>
        <v>649126.1</v>
      </c>
      <c r="B6">
        <f>VLOOKUP($C6,station_dbase!$A$2:$G$297,7,)</f>
        <v>4183436.8</v>
      </c>
      <c r="C6" t="s">
        <v>146</v>
      </c>
    </row>
    <row r="7" spans="1:3">
      <c r="A7">
        <f>VLOOKUP($C7,station_dbase!$A$2:$G$297,6,)</f>
        <v>628312.5</v>
      </c>
      <c r="B7">
        <f>VLOOKUP($C7,station_dbase!$A$2:$G$297,7,)</f>
        <v>4185763.1</v>
      </c>
      <c r="C7" t="s">
        <v>395</v>
      </c>
    </row>
    <row r="8" spans="1:3">
      <c r="A8">
        <f>VLOOKUP($C8,station_dbase!$A$2:$G$297,6,)</f>
        <v>636491.6</v>
      </c>
      <c r="B8">
        <f>VLOOKUP($C8,station_dbase!$A$2:$G$297,7,)</f>
        <v>4185281.5</v>
      </c>
      <c r="C8" t="s">
        <v>4</v>
      </c>
    </row>
    <row r="9" spans="1:3">
      <c r="A9">
        <f>VLOOKUP($C9,station_dbase!$A$2:$G$297,6,)</f>
        <v>627377.4</v>
      </c>
      <c r="B9">
        <f>VLOOKUP($C9,station_dbase!$A$2:$G$297,7,)</f>
        <v>4187715.2</v>
      </c>
      <c r="C9" t="s">
        <v>276</v>
      </c>
    </row>
    <row r="10" spans="1:3">
      <c r="A10">
        <f>VLOOKUP($C10,station_dbase!$A$2:$G$297,6,)</f>
        <v>630537</v>
      </c>
      <c r="B10">
        <f>VLOOKUP($C10,station_dbase!$A$2:$G$297,7,)</f>
        <v>4183977</v>
      </c>
      <c r="C10" t="s">
        <v>866</v>
      </c>
    </row>
    <row r="11" spans="1:3">
      <c r="A11">
        <f>VLOOKUP($C11,station_dbase!$A$2:$G$297,6,)</f>
        <v>642021.80000000005</v>
      </c>
      <c r="B11">
        <f>VLOOKUP($C11,station_dbase!$A$2:$G$297,7,)</f>
        <v>4186071.2</v>
      </c>
      <c r="C11" t="s">
        <v>659</v>
      </c>
    </row>
    <row r="12" spans="1:3">
      <c r="A12">
        <f>VLOOKUP($C12,station_dbase!$A$2:$G$297,6,)</f>
        <v>624652.30000000005</v>
      </c>
      <c r="B12">
        <f>VLOOKUP($C12,station_dbase!$A$2:$G$297,7,)</f>
        <v>4214658.4000000004</v>
      </c>
      <c r="C12" t="s">
        <v>423</v>
      </c>
    </row>
    <row r="13" spans="1:3">
      <c r="A13">
        <f>VLOOKUP($C13,station_dbase!$A$2:$G$297,6,)</f>
        <v>638981.80000000005</v>
      </c>
      <c r="B13">
        <f>VLOOKUP($C13,station_dbase!$A$2:$G$297,7,)</f>
        <v>4184006.2</v>
      </c>
      <c r="C13" t="s">
        <v>754</v>
      </c>
    </row>
    <row r="14" spans="1:3">
      <c r="A14">
        <f>VLOOKUP($C14,station_dbase!$A$2:$G$297,6,)</f>
        <v>648060.19999999995</v>
      </c>
      <c r="B14">
        <f>VLOOKUP($C14,station_dbase!$A$2:$G$297,7,)</f>
        <v>4187435.7</v>
      </c>
      <c r="C14" t="s">
        <v>664</v>
      </c>
    </row>
    <row r="15" spans="1:3">
      <c r="A15">
        <f>VLOOKUP($C15,station_dbase!$A$2:$G$297,6,)</f>
        <v>647576.1</v>
      </c>
      <c r="B15">
        <f>VLOOKUP($C15,station_dbase!$A$2:$G$297,7,)</f>
        <v>4186166.1</v>
      </c>
      <c r="C15" t="s">
        <v>292</v>
      </c>
    </row>
    <row r="16" spans="1:3">
      <c r="A16">
        <f>VLOOKUP($C16,station_dbase!$A$2:$G$297,6,)</f>
        <v>646735.19999999995</v>
      </c>
      <c r="B16">
        <f>VLOOKUP($C16,station_dbase!$A$2:$G$297,7,)</f>
        <v>4199969.7</v>
      </c>
      <c r="C16" t="s">
        <v>377</v>
      </c>
    </row>
    <row r="17" spans="1:3">
      <c r="A17">
        <f>VLOOKUP($C17,station_dbase!$A$2:$G$297,6,)</f>
        <v>615029</v>
      </c>
      <c r="B17">
        <f>VLOOKUP($C17,station_dbase!$A$2:$G$297,7,)</f>
        <v>4212420.9000000004</v>
      </c>
      <c r="C17" t="s">
        <v>444</v>
      </c>
    </row>
    <row r="18" spans="1:3">
      <c r="A18">
        <f>VLOOKUP($C18,station_dbase!$A$2:$G$297,6,)</f>
        <v>629291.6</v>
      </c>
      <c r="B18">
        <f>VLOOKUP($C18,station_dbase!$A$2:$G$297,7,)</f>
        <v>4192502.2</v>
      </c>
      <c r="C18" t="s">
        <v>15</v>
      </c>
    </row>
    <row r="19" spans="1:3">
      <c r="A19">
        <f>VLOOKUP($C19,station_dbase!$A$2:$G$297,6,)</f>
        <v>652957.80000000005</v>
      </c>
      <c r="B19">
        <f>VLOOKUP($C19,station_dbase!$A$2:$G$297,7,)</f>
        <v>4171293.8</v>
      </c>
      <c r="C19" t="s">
        <v>374</v>
      </c>
    </row>
    <row r="20" spans="1:3">
      <c r="A20">
        <f>VLOOKUP($C20,station_dbase!$A$2:$G$297,6,)</f>
        <v>627243.19999999995</v>
      </c>
      <c r="B20">
        <f>VLOOKUP($C20,station_dbase!$A$2:$G$297,7,)</f>
        <v>4188117.2</v>
      </c>
      <c r="C20"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stations_utm_new</vt:lpstr>
      <vt:lpstr>station_dbase</vt:lpstr>
      <vt:lpstr>stations_other</vt:lpstr>
      <vt:lpstr>stations_utm_new.cdl</vt:lpstr>
      <vt:lpstr>station_dbase.cdl</vt:lpstr>
      <vt:lpstr>output_ec_calib</vt:lpstr>
      <vt:lpstr>output_ec_calib_mss</vt:lpstr>
      <vt:lpstr>output_flow_calib</vt:lpstr>
      <vt:lpstr>output_flow_calib_mss</vt:lpstr>
      <vt:lpstr>om_compliance_ec</vt:lpstr>
      <vt:lpstr>om_compliance_stage</vt:lpstr>
      <vt:lpstr>output_paradise_flow_split</vt:lpstr>
      <vt:lpstr>output_stage_calib</vt:lpstr>
      <vt:lpstr>output_stage_calib_mss</vt:lpstr>
      <vt:lpstr>output_stations_ec100</vt:lpstr>
      <vt:lpstr>output_stations_hydro</vt:lpstr>
      <vt:lpstr>output_hydro_gates_res</vt:lpstr>
      <vt:lpstr>output_flow_calib_rki</vt:lpstr>
      <vt:lpstr>output_stage_calib_rki</vt:lpstr>
      <vt:lpstr>output_ec_calib_rki</vt:lpstr>
      <vt:lpstr>output_mid_r_flow</vt:lpstr>
    </vt:vector>
  </TitlesOfParts>
  <Company>State of California - DWR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Uecker, Ian@DWR</dc:creator>
  <cp:lastModifiedBy>Tom, Bradley@DWR (he/him)</cp:lastModifiedBy>
  <dcterms:created xsi:type="dcterms:W3CDTF">2025-09-09T15:48:22Z</dcterms:created>
  <dcterms:modified xsi:type="dcterms:W3CDTF">2025-10-01T17:15:22Z</dcterms:modified>
</cp:coreProperties>
</file>