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SCan\Core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C8" i="1"/>
  <c r="B23" i="1"/>
  <c r="B29" i="1"/>
  <c r="B3" i="1"/>
  <c r="N35" i="1" s="1"/>
  <c r="Q9" i="1"/>
  <c r="K11" i="1"/>
  <c r="F23" i="1" l="1"/>
  <c r="E15" i="1"/>
  <c r="N17" i="1"/>
  <c r="R7" i="1"/>
  <c r="J15" i="1"/>
  <c r="N7" i="1"/>
  <c r="M13" i="1"/>
  <c r="O27" i="1"/>
  <c r="T13" i="1"/>
  <c r="M19" i="1"/>
  <c r="F31" i="1"/>
  <c r="E7" i="1"/>
  <c r="H13" i="1"/>
  <c r="D17" i="1"/>
  <c r="O23" i="1"/>
  <c r="C7" i="1"/>
  <c r="Q11" i="1"/>
  <c r="Q15" i="1"/>
  <c r="K9" i="1"/>
  <c r="T17" i="1"/>
  <c r="H21" i="1"/>
  <c r="H22" i="1" s="1"/>
  <c r="E25" i="1"/>
  <c r="R21" i="1"/>
  <c r="R22" i="1" s="1"/>
  <c r="R25" i="1"/>
  <c r="H29" i="1"/>
  <c r="D35" i="1"/>
  <c r="E33" i="1"/>
  <c r="M33" i="1"/>
  <c r="O7" i="1"/>
  <c r="C11" i="1"/>
  <c r="G11" i="1"/>
  <c r="O15" i="1"/>
  <c r="I13" i="1"/>
  <c r="F9" i="1"/>
  <c r="C17" i="1"/>
  <c r="S17" i="1"/>
  <c r="Q19" i="1"/>
  <c r="T23" i="1"/>
  <c r="T21" i="1"/>
  <c r="T22" i="1" s="1"/>
  <c r="G27" i="1"/>
  <c r="C31" i="1"/>
  <c r="J35" i="1"/>
  <c r="H33" i="1"/>
  <c r="P33" i="1"/>
  <c r="I33" i="1"/>
  <c r="Q33" i="1"/>
  <c r="S7" i="1"/>
  <c r="J7" i="1"/>
  <c r="L11" i="1"/>
  <c r="F15" i="1"/>
  <c r="C13" i="1"/>
  <c r="S13" i="1"/>
  <c r="M9" i="1"/>
  <c r="H17" i="1"/>
  <c r="L19" i="1"/>
  <c r="J23" i="1"/>
  <c r="I21" i="1"/>
  <c r="I22" i="1" s="1"/>
  <c r="M25" i="1"/>
  <c r="E29" i="1"/>
  <c r="K31" i="1"/>
  <c r="D33" i="1"/>
  <c r="L33" i="1"/>
  <c r="T33" i="1"/>
  <c r="F33" i="1"/>
  <c r="J33" i="1"/>
  <c r="N33" i="1"/>
  <c r="R33" i="1"/>
  <c r="I7" i="1"/>
  <c r="P11" i="1"/>
  <c r="E11" i="1"/>
  <c r="K15" i="1"/>
  <c r="D13" i="1"/>
  <c r="O13" i="1"/>
  <c r="G9" i="1"/>
  <c r="R9" i="1"/>
  <c r="J17" i="1"/>
  <c r="F19" i="1"/>
  <c r="D23" i="1"/>
  <c r="P23" i="1"/>
  <c r="M21" i="1"/>
  <c r="M22" i="1" s="1"/>
  <c r="J25" i="1"/>
  <c r="J27" i="1"/>
  <c r="M29" i="1"/>
  <c r="S31" i="1"/>
  <c r="C33" i="1"/>
  <c r="G33" i="1"/>
  <c r="K33" i="1"/>
  <c r="O33" i="1"/>
  <c r="S33" i="1"/>
  <c r="O17" i="1"/>
  <c r="H19" i="1"/>
  <c r="R19" i="1"/>
  <c r="K23" i="1"/>
  <c r="D21" i="1"/>
  <c r="D22" i="1" s="1"/>
  <c r="N21" i="1"/>
  <c r="N22" i="1" s="1"/>
  <c r="F25" i="1"/>
  <c r="R27" i="1"/>
  <c r="P29" i="1"/>
  <c r="N31" i="1"/>
  <c r="S35" i="1"/>
  <c r="R35" i="1"/>
  <c r="M35" i="1"/>
  <c r="H35" i="1"/>
  <c r="C35" i="1"/>
  <c r="Q31" i="1"/>
  <c r="M31" i="1"/>
  <c r="I31" i="1"/>
  <c r="E31" i="1"/>
  <c r="S29" i="1"/>
  <c r="O29" i="1"/>
  <c r="K29" i="1"/>
  <c r="G29" i="1"/>
  <c r="C29" i="1"/>
  <c r="Q27" i="1"/>
  <c r="M27" i="1"/>
  <c r="I27" i="1"/>
  <c r="E27" i="1"/>
  <c r="T25" i="1"/>
  <c r="P25" i="1"/>
  <c r="L25" i="1"/>
  <c r="H25" i="1"/>
  <c r="D25" i="1"/>
  <c r="S21" i="1"/>
  <c r="S22" i="1" s="1"/>
  <c r="O21" i="1"/>
  <c r="O22" i="1" s="1"/>
  <c r="K21" i="1"/>
  <c r="K22" i="1" s="1"/>
  <c r="G21" i="1"/>
  <c r="G22" i="1" s="1"/>
  <c r="C21" i="1"/>
  <c r="C22" i="1" s="1"/>
  <c r="Q23" i="1"/>
  <c r="M23" i="1"/>
  <c r="I23" i="1"/>
  <c r="E23" i="1"/>
  <c r="S19" i="1"/>
  <c r="O19" i="1"/>
  <c r="K19" i="1"/>
  <c r="G19" i="1"/>
  <c r="C19" i="1"/>
  <c r="Q17" i="1"/>
  <c r="M17" i="1"/>
  <c r="I17" i="1"/>
  <c r="E17" i="1"/>
  <c r="T9" i="1"/>
  <c r="P9" i="1"/>
  <c r="L9" i="1"/>
  <c r="H9" i="1"/>
  <c r="D9" i="1"/>
  <c r="R13" i="1"/>
  <c r="N13" i="1"/>
  <c r="J13" i="1"/>
  <c r="F13" i="1"/>
  <c r="T15" i="1"/>
  <c r="P15" i="1"/>
  <c r="L15" i="1"/>
  <c r="H15" i="1"/>
  <c r="D15" i="1"/>
  <c r="F11" i="1"/>
  <c r="J11" i="1"/>
  <c r="N11" i="1"/>
  <c r="R11" i="1"/>
  <c r="D7" i="1"/>
  <c r="H7" i="1"/>
  <c r="L7" i="1"/>
  <c r="P7" i="1"/>
  <c r="T7" i="1"/>
  <c r="Q35" i="1"/>
  <c r="L35" i="1"/>
  <c r="F35" i="1"/>
  <c r="T31" i="1"/>
  <c r="P31" i="1"/>
  <c r="L31" i="1"/>
  <c r="H31" i="1"/>
  <c r="D31" i="1"/>
  <c r="R29" i="1"/>
  <c r="N29" i="1"/>
  <c r="J29" i="1"/>
  <c r="F29" i="1"/>
  <c r="T27" i="1"/>
  <c r="P27" i="1"/>
  <c r="L27" i="1"/>
  <c r="H27" i="1"/>
  <c r="D27" i="1"/>
  <c r="S25" i="1"/>
  <c r="O25" i="1"/>
  <c r="K25" i="1"/>
  <c r="T35" i="1"/>
  <c r="I35" i="1"/>
  <c r="R31" i="1"/>
  <c r="J31" i="1"/>
  <c r="T29" i="1"/>
  <c r="L29" i="1"/>
  <c r="D29" i="1"/>
  <c r="N27" i="1"/>
  <c r="F27" i="1"/>
  <c r="Q25" i="1"/>
  <c r="I25" i="1"/>
  <c r="C25" i="1"/>
  <c r="Q21" i="1"/>
  <c r="Q22" i="1" s="1"/>
  <c r="L21" i="1"/>
  <c r="L22" i="1" s="1"/>
  <c r="F21" i="1"/>
  <c r="F22" i="1" s="1"/>
  <c r="S23" i="1"/>
  <c r="N23" i="1"/>
  <c r="H23" i="1"/>
  <c r="C23" i="1"/>
  <c r="P19" i="1"/>
  <c r="J19" i="1"/>
  <c r="E19" i="1"/>
  <c r="R17" i="1"/>
  <c r="L17" i="1"/>
  <c r="G17" i="1"/>
  <c r="O9" i="1"/>
  <c r="J9" i="1"/>
  <c r="E9" i="1"/>
  <c r="Q13" i="1"/>
  <c r="L13" i="1"/>
  <c r="G13" i="1"/>
  <c r="S15" i="1"/>
  <c r="N15" i="1"/>
  <c r="I15" i="1"/>
  <c r="C15" i="1"/>
  <c r="H11" i="1"/>
  <c r="M11" i="1"/>
  <c r="S11" i="1"/>
  <c r="F7" i="1"/>
  <c r="K7" i="1"/>
  <c r="Q7" i="1"/>
  <c r="P35" i="1"/>
  <c r="E35" i="1"/>
  <c r="O31" i="1"/>
  <c r="G31" i="1"/>
  <c r="Q29" i="1"/>
  <c r="I29" i="1"/>
  <c r="S27" i="1"/>
  <c r="K27" i="1"/>
  <c r="C27" i="1"/>
  <c r="N25" i="1"/>
  <c r="G25" i="1"/>
  <c r="P21" i="1"/>
  <c r="P22" i="1" s="1"/>
  <c r="J21" i="1"/>
  <c r="J22" i="1" s="1"/>
  <c r="E21" i="1"/>
  <c r="E22" i="1" s="1"/>
  <c r="R23" i="1"/>
  <c r="L23" i="1"/>
  <c r="G23" i="1"/>
  <c r="T19" i="1"/>
  <c r="N19" i="1"/>
  <c r="I19" i="1"/>
  <c r="D19" i="1"/>
  <c r="P17" i="1"/>
  <c r="K17" i="1"/>
  <c r="F17" i="1"/>
  <c r="S9" i="1"/>
  <c r="N9" i="1"/>
  <c r="I9" i="1"/>
  <c r="C9" i="1"/>
  <c r="P13" i="1"/>
  <c r="K13" i="1"/>
  <c r="E13" i="1"/>
  <c r="R15" i="1"/>
  <c r="M15" i="1"/>
  <c r="G15" i="1"/>
  <c r="D11" i="1"/>
  <c r="I11" i="1"/>
  <c r="O11" i="1"/>
  <c r="T11" i="1"/>
  <c r="G7" i="1"/>
  <c r="M7" i="1"/>
  <c r="G35" i="1"/>
  <c r="K35" i="1"/>
  <c r="O35" i="1"/>
</calcChain>
</file>

<file path=xl/sharedStrings.xml><?xml version="1.0" encoding="utf-8"?>
<sst xmlns="http://schemas.openxmlformats.org/spreadsheetml/2006/main" count="5" uniqueCount="5">
  <si>
    <t>Fbus</t>
  </si>
  <si>
    <t>Fck</t>
  </si>
  <si>
    <t>ApbPresc</t>
  </si>
  <si>
    <t>Bitrate</t>
  </si>
  <si>
    <t>Ntq - number of time quantas per 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</si>
</sst>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6" formatCode="0.0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applyFont="1"/>
    <xf numFmtId="1" fontId="0" fillId="0" borderId="0" xfId="0" applyNumberFormat="1" applyFont="1"/>
    <xf numFmtId="0" fontId="0" fillId="0" borderId="0" xfId="0" applyNumberFormat="1" applyFont="1"/>
    <xf numFmtId="2" fontId="0" fillId="0" borderId="0" xfId="0" applyNumberFormat="1" applyFont="1"/>
    <xf numFmtId="0" fontId="1" fillId="0" borderId="0" xfId="0" applyFont="1"/>
    <xf numFmtId="0" fontId="1" fillId="0" borderId="0" xfId="0" applyNumberFormat="1" applyFont="1"/>
    <xf numFmtId="166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workbookViewId="0">
      <selection activeCell="C5" sqref="C5"/>
    </sheetView>
  </sheetViews>
  <sheetFormatPr defaultRowHeight="15" x14ac:dyDescent="0.25"/>
  <cols>
    <col min="2" max="2" width="10.5703125" bestFit="1" customWidth="1"/>
    <col min="3" max="20" width="9.85546875" style="2" customWidth="1"/>
  </cols>
  <sheetData>
    <row r="1" spans="1:20" x14ac:dyDescent="0.25">
      <c r="A1" t="s">
        <v>1</v>
      </c>
      <c r="B1">
        <v>72000000</v>
      </c>
    </row>
    <row r="2" spans="1:20" x14ac:dyDescent="0.25">
      <c r="A2" t="s">
        <v>2</v>
      </c>
      <c r="B2" s="3">
        <v>2</v>
      </c>
    </row>
    <row r="3" spans="1:20" x14ac:dyDescent="0.25">
      <c r="A3" t="s">
        <v>0</v>
      </c>
      <c r="B3" s="3">
        <f>B1/B2</f>
        <v>36000000</v>
      </c>
    </row>
    <row r="4" spans="1:20" x14ac:dyDescent="0.25">
      <c r="B4" s="1"/>
    </row>
    <row r="5" spans="1:20" x14ac:dyDescent="0.25">
      <c r="C5" t="s">
        <v>4</v>
      </c>
    </row>
    <row r="6" spans="1:20" x14ac:dyDescent="0.25">
      <c r="B6" s="4"/>
      <c r="C6" s="5">
        <v>8</v>
      </c>
      <c r="D6" s="5">
        <v>9</v>
      </c>
      <c r="E6" s="5">
        <v>10</v>
      </c>
      <c r="F6" s="5">
        <v>11</v>
      </c>
      <c r="G6" s="5">
        <v>12</v>
      </c>
      <c r="H6" s="5">
        <v>13</v>
      </c>
      <c r="I6" s="5">
        <v>14</v>
      </c>
      <c r="J6" s="5">
        <v>15</v>
      </c>
      <c r="K6" s="5">
        <v>16</v>
      </c>
      <c r="L6" s="5">
        <v>17</v>
      </c>
      <c r="M6" s="5">
        <v>18</v>
      </c>
      <c r="N6" s="5">
        <v>19</v>
      </c>
      <c r="O6" s="5">
        <v>20</v>
      </c>
      <c r="P6" s="5">
        <v>21</v>
      </c>
      <c r="Q6" s="5">
        <v>22</v>
      </c>
      <c r="R6" s="5">
        <v>23</v>
      </c>
      <c r="S6" s="5">
        <v>24</v>
      </c>
      <c r="T6" s="5">
        <v>25</v>
      </c>
    </row>
    <row r="7" spans="1:20" s="8" customFormat="1" x14ac:dyDescent="0.25">
      <c r="A7" t="s">
        <v>3</v>
      </c>
      <c r="B7" s="9">
        <v>1000000</v>
      </c>
      <c r="C7" s="10">
        <f>$B$3/($B7*C6)</f>
        <v>4.5</v>
      </c>
      <c r="D7" s="10">
        <f>$B$3/($B7*D6)</f>
        <v>4</v>
      </c>
      <c r="E7" s="10">
        <f>$B$3/($B7*E6)</f>
        <v>3.6</v>
      </c>
      <c r="F7" s="10">
        <f>$B$3/($B7*F6)</f>
        <v>3.2727272727272729</v>
      </c>
      <c r="G7" s="10">
        <f>$B$3/($B7*G6)</f>
        <v>3</v>
      </c>
      <c r="H7" s="10">
        <f>$B$3/($B7*H6)</f>
        <v>2.7692307692307692</v>
      </c>
      <c r="I7" s="10">
        <f>$B$3/($B7*I6)</f>
        <v>2.5714285714285716</v>
      </c>
      <c r="J7" s="10">
        <f>$B$3/($B7*J6)</f>
        <v>2.4</v>
      </c>
      <c r="K7" s="10">
        <f>$B$3/($B7*K6)</f>
        <v>2.25</v>
      </c>
      <c r="L7" s="10">
        <f>$B$3/($B7*L6)</f>
        <v>2.1176470588235294</v>
      </c>
      <c r="M7" s="10">
        <f>$B$3/($B7*M6)</f>
        <v>2</v>
      </c>
      <c r="N7" s="10">
        <f>$B$3/($B7*N6)</f>
        <v>1.8947368421052631</v>
      </c>
      <c r="O7" s="10">
        <f>$B$3/($B7*O6)</f>
        <v>1.8</v>
      </c>
      <c r="P7" s="10">
        <f>$B$3/($B7*P6)</f>
        <v>1.7142857142857142</v>
      </c>
      <c r="Q7" s="10">
        <f>$B$3/($B7*Q6)</f>
        <v>1.6363636363636365</v>
      </c>
      <c r="R7" s="10">
        <f>$B$3/($B7*R6)</f>
        <v>1.5652173913043479</v>
      </c>
      <c r="S7" s="10">
        <f>$B$3/($B7*S6)</f>
        <v>1.5</v>
      </c>
      <c r="T7" s="10">
        <f>$B$3/($B7*T6)</f>
        <v>1.44</v>
      </c>
    </row>
    <row r="8" spans="1:20" x14ac:dyDescent="0.25">
      <c r="B8" s="7"/>
      <c r="C8" s="6" t="str">
        <f>IF(C7=INT(C7), C7, "")</f>
        <v/>
      </c>
      <c r="D8" s="6">
        <f t="shared" ref="D8:T8" si="0">IF(D7=INT(D7), D7, "")</f>
        <v>4</v>
      </c>
      <c r="E8" s="6" t="str">
        <f t="shared" si="0"/>
        <v/>
      </c>
      <c r="F8" s="6" t="str">
        <f t="shared" si="0"/>
        <v/>
      </c>
      <c r="G8" s="6">
        <f t="shared" si="0"/>
        <v>3</v>
      </c>
      <c r="H8" s="6" t="str">
        <f t="shared" si="0"/>
        <v/>
      </c>
      <c r="I8" s="6" t="str">
        <f t="shared" si="0"/>
        <v/>
      </c>
      <c r="J8" s="6" t="str">
        <f t="shared" si="0"/>
        <v/>
      </c>
      <c r="K8" s="6" t="str">
        <f t="shared" si="0"/>
        <v/>
      </c>
      <c r="L8" s="6" t="str">
        <f t="shared" si="0"/>
        <v/>
      </c>
      <c r="M8" s="6">
        <f t="shared" si="0"/>
        <v>2</v>
      </c>
      <c r="N8" s="6" t="str">
        <f t="shared" si="0"/>
        <v/>
      </c>
      <c r="O8" s="6" t="str">
        <f t="shared" si="0"/>
        <v/>
      </c>
      <c r="P8" s="6" t="str">
        <f t="shared" si="0"/>
        <v/>
      </c>
      <c r="Q8" s="6" t="str">
        <f t="shared" si="0"/>
        <v/>
      </c>
      <c r="R8" s="6" t="str">
        <f t="shared" si="0"/>
        <v/>
      </c>
      <c r="S8" s="6" t="str">
        <f t="shared" si="0"/>
        <v/>
      </c>
      <c r="T8" s="6" t="str">
        <f t="shared" si="0"/>
        <v/>
      </c>
    </row>
    <row r="9" spans="1:20" s="8" customFormat="1" x14ac:dyDescent="0.25">
      <c r="B9" s="9">
        <v>800000</v>
      </c>
      <c r="C9" s="10">
        <f>$B$3/($B9*C$6)</f>
        <v>5.625</v>
      </c>
      <c r="D9" s="10">
        <f>$B$3/($B9*D$6)</f>
        <v>5</v>
      </c>
      <c r="E9" s="10">
        <f>$B$3/($B9*E$6)</f>
        <v>4.5</v>
      </c>
      <c r="F9" s="10">
        <f>$B$3/($B9*F$6)</f>
        <v>4.0909090909090908</v>
      </c>
      <c r="G9" s="10">
        <f>$B$3/($B9*G$6)</f>
        <v>3.75</v>
      </c>
      <c r="H9" s="10">
        <f>$B$3/($B9*H$6)</f>
        <v>3.4615384615384617</v>
      </c>
      <c r="I9" s="10">
        <f>$B$3/($B9*I$6)</f>
        <v>3.2142857142857144</v>
      </c>
      <c r="J9" s="10">
        <f>$B$3/($B9*J$6)</f>
        <v>3</v>
      </c>
      <c r="K9" s="10">
        <f>$B$3/($B9*K$6)</f>
        <v>2.8125</v>
      </c>
      <c r="L9" s="10">
        <f>$B$3/($B9*L$6)</f>
        <v>2.6470588235294117</v>
      </c>
      <c r="M9" s="10">
        <f>$B$3/($B9*M$6)</f>
        <v>2.5</v>
      </c>
      <c r="N9" s="10">
        <f>$B$3/($B9*N$6)</f>
        <v>2.3684210526315788</v>
      </c>
      <c r="O9" s="10">
        <f>$B$3/($B9*O$6)</f>
        <v>2.25</v>
      </c>
      <c r="P9" s="10">
        <f>$B$3/($B9*P$6)</f>
        <v>2.1428571428571428</v>
      </c>
      <c r="Q9" s="10">
        <f>$B$3/($B9*Q$6)</f>
        <v>2.0454545454545454</v>
      </c>
      <c r="R9" s="10">
        <f>$B$3/($B9*R$6)</f>
        <v>1.9565217391304348</v>
      </c>
      <c r="S9" s="10">
        <f>$B$3/($B9*S$6)</f>
        <v>1.875</v>
      </c>
      <c r="T9" s="10">
        <f>$B$3/($B9*T$6)</f>
        <v>1.8</v>
      </c>
    </row>
    <row r="10" spans="1:20" x14ac:dyDescent="0.25">
      <c r="B10" s="4"/>
      <c r="C10" s="6" t="str">
        <f>IF(C9=INT(C9), C9, "")</f>
        <v/>
      </c>
      <c r="D10" s="6">
        <f t="shared" ref="D10" si="1">IF(D9=INT(D9), D9, "")</f>
        <v>5</v>
      </c>
      <c r="E10" s="6" t="str">
        <f t="shared" ref="E10" si="2">IF(E9=INT(E9), E9, "")</f>
        <v/>
      </c>
      <c r="F10" s="6" t="str">
        <f t="shared" ref="F10" si="3">IF(F9=INT(F9), F9, "")</f>
        <v/>
      </c>
      <c r="G10" s="6" t="str">
        <f t="shared" ref="G10" si="4">IF(G9=INT(G9), G9, "")</f>
        <v/>
      </c>
      <c r="H10" s="6" t="str">
        <f t="shared" ref="H10" si="5">IF(H9=INT(H9), H9, "")</f>
        <v/>
      </c>
      <c r="I10" s="6" t="str">
        <f t="shared" ref="I10" si="6">IF(I9=INT(I9), I9, "")</f>
        <v/>
      </c>
      <c r="J10" s="6">
        <f t="shared" ref="J10" si="7">IF(J9=INT(J9), J9, "")</f>
        <v>3</v>
      </c>
      <c r="K10" s="6" t="str">
        <f t="shared" ref="K10" si="8">IF(K9=INT(K9), K9, "")</f>
        <v/>
      </c>
      <c r="L10" s="6" t="str">
        <f t="shared" ref="L10" si="9">IF(L9=INT(L9), L9, "")</f>
        <v/>
      </c>
      <c r="M10" s="6" t="str">
        <f t="shared" ref="M10" si="10">IF(M9=INT(M9), M9, "")</f>
        <v/>
      </c>
      <c r="N10" s="6" t="str">
        <f t="shared" ref="N10" si="11">IF(N9=INT(N9), N9, "")</f>
        <v/>
      </c>
      <c r="O10" s="6" t="str">
        <f t="shared" ref="O10" si="12">IF(O9=INT(O9), O9, "")</f>
        <v/>
      </c>
      <c r="P10" s="6" t="str">
        <f t="shared" ref="P10" si="13">IF(P9=INT(P9), P9, "")</f>
        <v/>
      </c>
      <c r="Q10" s="6" t="str">
        <f t="shared" ref="Q10" si="14">IF(Q9=INT(Q9), Q9, "")</f>
        <v/>
      </c>
      <c r="R10" s="6" t="str">
        <f t="shared" ref="R10" si="15">IF(R9=INT(R9), R9, "")</f>
        <v/>
      </c>
      <c r="S10" s="6" t="str">
        <f t="shared" ref="S10" si="16">IF(S9=INT(S9), S9, "")</f>
        <v/>
      </c>
      <c r="T10" s="6" t="str">
        <f t="shared" ref="T10" si="17">IF(T9=INT(T9), T9, "")</f>
        <v/>
      </c>
    </row>
    <row r="11" spans="1:20" s="8" customFormat="1" x14ac:dyDescent="0.25">
      <c r="B11" s="9">
        <v>500000</v>
      </c>
      <c r="C11" s="10">
        <f>$B$3/($B11*C$6)</f>
        <v>9</v>
      </c>
      <c r="D11" s="10">
        <f>$B$3/($B11*D$6)</f>
        <v>8</v>
      </c>
      <c r="E11" s="10">
        <f>$B$3/($B11*E$6)</f>
        <v>7.2</v>
      </c>
      <c r="F11" s="10">
        <f>$B$3/($B11*F$6)</f>
        <v>6.5454545454545459</v>
      </c>
      <c r="G11" s="10">
        <f>$B$3/($B11*G$6)</f>
        <v>6</v>
      </c>
      <c r="H11" s="10">
        <f>$B$3/($B11*H$6)</f>
        <v>5.5384615384615383</v>
      </c>
      <c r="I11" s="10">
        <f>$B$3/($B11*I$6)</f>
        <v>5.1428571428571432</v>
      </c>
      <c r="J11" s="10">
        <f>$B$3/($B11*J$6)</f>
        <v>4.8</v>
      </c>
      <c r="K11" s="10">
        <f>$B$3/($B11*K$6)</f>
        <v>4.5</v>
      </c>
      <c r="L11" s="10">
        <f>$B$3/($B11*L$6)</f>
        <v>4.2352941176470589</v>
      </c>
      <c r="M11" s="10">
        <f>$B$3/($B11*M$6)</f>
        <v>4</v>
      </c>
      <c r="N11" s="10">
        <f>$B$3/($B11*N$6)</f>
        <v>3.7894736842105261</v>
      </c>
      <c r="O11" s="10">
        <f>$B$3/($B11*O$6)</f>
        <v>3.6</v>
      </c>
      <c r="P11" s="10">
        <f>$B$3/($B11*P$6)</f>
        <v>3.4285714285714284</v>
      </c>
      <c r="Q11" s="10">
        <f>$B$3/($B11*Q$6)</f>
        <v>3.2727272727272729</v>
      </c>
      <c r="R11" s="10">
        <f>$B$3/($B11*R$6)</f>
        <v>3.1304347826086958</v>
      </c>
      <c r="S11" s="10">
        <f>$B$3/($B11*S$6)</f>
        <v>3</v>
      </c>
      <c r="T11" s="10">
        <f>$B$3/($B11*T$6)</f>
        <v>2.88</v>
      </c>
    </row>
    <row r="12" spans="1:20" x14ac:dyDescent="0.25">
      <c r="B12" s="4"/>
      <c r="C12" s="6">
        <f>IF(C11=INT(C11), C11, "")</f>
        <v>9</v>
      </c>
      <c r="D12" s="6">
        <f t="shared" ref="D12" si="18">IF(D11=INT(D11), D11, "")</f>
        <v>8</v>
      </c>
      <c r="E12" s="6" t="str">
        <f t="shared" ref="E12" si="19">IF(E11=INT(E11), E11, "")</f>
        <v/>
      </c>
      <c r="F12" s="6" t="str">
        <f t="shared" ref="F12" si="20">IF(F11=INT(F11), F11, "")</f>
        <v/>
      </c>
      <c r="G12" s="6">
        <f t="shared" ref="G12" si="21">IF(G11=INT(G11), G11, "")</f>
        <v>6</v>
      </c>
      <c r="H12" s="6" t="str">
        <f t="shared" ref="H12" si="22">IF(H11=INT(H11), H11, "")</f>
        <v/>
      </c>
      <c r="I12" s="6" t="str">
        <f t="shared" ref="I12" si="23">IF(I11=INT(I11), I11, "")</f>
        <v/>
      </c>
      <c r="J12" s="6" t="str">
        <f t="shared" ref="J12" si="24">IF(J11=INT(J11), J11, "")</f>
        <v/>
      </c>
      <c r="K12" s="6" t="str">
        <f t="shared" ref="K12" si="25">IF(K11=INT(K11), K11, "")</f>
        <v/>
      </c>
      <c r="L12" s="6" t="str">
        <f t="shared" ref="L12" si="26">IF(L11=INT(L11), L11, "")</f>
        <v/>
      </c>
      <c r="M12" s="6">
        <f t="shared" ref="M12" si="27">IF(M11=INT(M11), M11, "")</f>
        <v>4</v>
      </c>
      <c r="N12" s="6" t="str">
        <f t="shared" ref="N12" si="28">IF(N11=INT(N11), N11, "")</f>
        <v/>
      </c>
      <c r="O12" s="6" t="str">
        <f t="shared" ref="O12" si="29">IF(O11=INT(O11), O11, "")</f>
        <v/>
      </c>
      <c r="P12" s="6" t="str">
        <f t="shared" ref="P12" si="30">IF(P11=INT(P11), P11, "")</f>
        <v/>
      </c>
      <c r="Q12" s="6" t="str">
        <f t="shared" ref="Q12" si="31">IF(Q11=INT(Q11), Q11, "")</f>
        <v/>
      </c>
      <c r="R12" s="6" t="str">
        <f t="shared" ref="R12" si="32">IF(R11=INT(R11), R11, "")</f>
        <v/>
      </c>
      <c r="S12" s="6">
        <f t="shared" ref="S12" si="33">IF(S11=INT(S11), S11, "")</f>
        <v>3</v>
      </c>
      <c r="T12" s="6" t="str">
        <f t="shared" ref="T12" si="34">IF(T11=INT(T11), T11, "")</f>
        <v/>
      </c>
    </row>
    <row r="13" spans="1:20" s="8" customFormat="1" x14ac:dyDescent="0.25">
      <c r="B13" s="9">
        <v>400000</v>
      </c>
      <c r="C13" s="10">
        <f>$B$3/($B13*C$6)</f>
        <v>11.25</v>
      </c>
      <c r="D13" s="10">
        <f>$B$3/($B13*D$6)</f>
        <v>10</v>
      </c>
      <c r="E13" s="10">
        <f>$B$3/($B13*E$6)</f>
        <v>9</v>
      </c>
      <c r="F13" s="10">
        <f>$B$3/($B13*F$6)</f>
        <v>8.1818181818181817</v>
      </c>
      <c r="G13" s="10">
        <f>$B$3/($B13*G$6)</f>
        <v>7.5</v>
      </c>
      <c r="H13" s="10">
        <f>$B$3/($B13*H$6)</f>
        <v>6.9230769230769234</v>
      </c>
      <c r="I13" s="10">
        <f>$B$3/($B13*I$6)</f>
        <v>6.4285714285714288</v>
      </c>
      <c r="J13" s="10">
        <f>$B$3/($B13*J$6)</f>
        <v>6</v>
      </c>
      <c r="K13" s="10">
        <f>$B$3/($B13*K$6)</f>
        <v>5.625</v>
      </c>
      <c r="L13" s="10">
        <f>$B$3/($B13*L$6)</f>
        <v>5.2941176470588234</v>
      </c>
      <c r="M13" s="10">
        <f>$B$3/($B13*M$6)</f>
        <v>5</v>
      </c>
      <c r="N13" s="10">
        <f>$B$3/($B13*N$6)</f>
        <v>4.7368421052631575</v>
      </c>
      <c r="O13" s="10">
        <f>$B$3/($B13*O$6)</f>
        <v>4.5</v>
      </c>
      <c r="P13" s="10">
        <f>$B$3/($B13*P$6)</f>
        <v>4.2857142857142856</v>
      </c>
      <c r="Q13" s="10">
        <f>$B$3/($B13*Q$6)</f>
        <v>4.0909090909090908</v>
      </c>
      <c r="R13" s="10">
        <f>$B$3/($B13*R$6)</f>
        <v>3.9130434782608696</v>
      </c>
      <c r="S13" s="10">
        <f>$B$3/($B13*S$6)</f>
        <v>3.75</v>
      </c>
      <c r="T13" s="10">
        <f>$B$3/($B13*T$6)</f>
        <v>3.6</v>
      </c>
    </row>
    <row r="14" spans="1:20" x14ac:dyDescent="0.25">
      <c r="B14" s="4"/>
      <c r="C14" s="6" t="str">
        <f>IF(C13=INT(C13), C13, "")</f>
        <v/>
      </c>
      <c r="D14" s="6">
        <f t="shared" ref="D14" si="35">IF(D13=INT(D13), D13, "")</f>
        <v>10</v>
      </c>
      <c r="E14" s="6">
        <f t="shared" ref="E14" si="36">IF(E13=INT(E13), E13, "")</f>
        <v>9</v>
      </c>
      <c r="F14" s="6" t="str">
        <f t="shared" ref="F14" si="37">IF(F13=INT(F13), F13, "")</f>
        <v/>
      </c>
      <c r="G14" s="6" t="str">
        <f t="shared" ref="G14" si="38">IF(G13=INT(G13), G13, "")</f>
        <v/>
      </c>
      <c r="H14" s="6" t="str">
        <f t="shared" ref="H14" si="39">IF(H13=INT(H13), H13, "")</f>
        <v/>
      </c>
      <c r="I14" s="6" t="str">
        <f t="shared" ref="I14" si="40">IF(I13=INT(I13), I13, "")</f>
        <v/>
      </c>
      <c r="J14" s="6">
        <f t="shared" ref="J14" si="41">IF(J13=INT(J13), J13, "")</f>
        <v>6</v>
      </c>
      <c r="K14" s="6" t="str">
        <f t="shared" ref="K14" si="42">IF(K13=INT(K13), K13, "")</f>
        <v/>
      </c>
      <c r="L14" s="6" t="str">
        <f t="shared" ref="L14" si="43">IF(L13=INT(L13), L13, "")</f>
        <v/>
      </c>
      <c r="M14" s="6">
        <f t="shared" ref="M14" si="44">IF(M13=INT(M13), M13, "")</f>
        <v>5</v>
      </c>
      <c r="N14" s="6" t="str">
        <f t="shared" ref="N14" si="45">IF(N13=INT(N13), N13, "")</f>
        <v/>
      </c>
      <c r="O14" s="6" t="str">
        <f t="shared" ref="O14" si="46">IF(O13=INT(O13), O13, "")</f>
        <v/>
      </c>
      <c r="P14" s="6" t="str">
        <f t="shared" ref="P14" si="47">IF(P13=INT(P13), P13, "")</f>
        <v/>
      </c>
      <c r="Q14" s="6" t="str">
        <f t="shared" ref="Q14" si="48">IF(Q13=INT(Q13), Q13, "")</f>
        <v/>
      </c>
      <c r="R14" s="6" t="str">
        <f t="shared" ref="R14" si="49">IF(R13=INT(R13), R13, "")</f>
        <v/>
      </c>
      <c r="S14" s="6" t="str">
        <f t="shared" ref="S14" si="50">IF(S13=INT(S13), S13, "")</f>
        <v/>
      </c>
      <c r="T14" s="6" t="str">
        <f t="shared" ref="T14" si="51">IF(T13=INT(T13), T13, "")</f>
        <v/>
      </c>
    </row>
    <row r="15" spans="1:20" s="8" customFormat="1" x14ac:dyDescent="0.25">
      <c r="B15" s="9">
        <v>250000</v>
      </c>
      <c r="C15" s="10">
        <f>$B$3/($B15*C$6)</f>
        <v>18</v>
      </c>
      <c r="D15" s="10">
        <f>$B$3/($B15*D$6)</f>
        <v>16</v>
      </c>
      <c r="E15" s="10">
        <f>$B$3/($B15*E$6)</f>
        <v>14.4</v>
      </c>
      <c r="F15" s="10">
        <f>$B$3/($B15*F$6)</f>
        <v>13.090909090909092</v>
      </c>
      <c r="G15" s="10">
        <f>$B$3/($B15*G$6)</f>
        <v>12</v>
      </c>
      <c r="H15" s="10">
        <f>$B$3/($B15*H$6)</f>
        <v>11.076923076923077</v>
      </c>
      <c r="I15" s="10">
        <f>$B$3/($B15*I$6)</f>
        <v>10.285714285714286</v>
      </c>
      <c r="J15" s="10">
        <f>$B$3/($B15*J$6)</f>
        <v>9.6</v>
      </c>
      <c r="K15" s="10">
        <f>$B$3/($B15*K$6)</f>
        <v>9</v>
      </c>
      <c r="L15" s="10">
        <f>$B$3/($B15*L$6)</f>
        <v>8.4705882352941178</v>
      </c>
      <c r="M15" s="10">
        <f>$B$3/($B15*M$6)</f>
        <v>8</v>
      </c>
      <c r="N15" s="10">
        <f>$B$3/($B15*N$6)</f>
        <v>7.5789473684210522</v>
      </c>
      <c r="O15" s="10">
        <f>$B$3/($B15*O$6)</f>
        <v>7.2</v>
      </c>
      <c r="P15" s="10">
        <f>$B$3/($B15*P$6)</f>
        <v>6.8571428571428568</v>
      </c>
      <c r="Q15" s="10">
        <f>$B$3/($B15*Q$6)</f>
        <v>6.5454545454545459</v>
      </c>
      <c r="R15" s="10">
        <f>$B$3/($B15*R$6)</f>
        <v>6.2608695652173916</v>
      </c>
      <c r="S15" s="10">
        <f>$B$3/($B15*S$6)</f>
        <v>6</v>
      </c>
      <c r="T15" s="10">
        <f>$B$3/($B15*T$6)</f>
        <v>5.76</v>
      </c>
    </row>
    <row r="16" spans="1:20" x14ac:dyDescent="0.25">
      <c r="B16" s="4"/>
      <c r="C16" s="6">
        <f>IF(C15=INT(C15), C15, "")</f>
        <v>18</v>
      </c>
      <c r="D16" s="6">
        <f t="shared" ref="D16" si="52">IF(D15=INT(D15), D15, "")</f>
        <v>16</v>
      </c>
      <c r="E16" s="6" t="str">
        <f t="shared" ref="E16" si="53">IF(E15=INT(E15), E15, "")</f>
        <v/>
      </c>
      <c r="F16" s="6" t="str">
        <f t="shared" ref="F16" si="54">IF(F15=INT(F15), F15, "")</f>
        <v/>
      </c>
      <c r="G16" s="6">
        <f t="shared" ref="G16" si="55">IF(G15=INT(G15), G15, "")</f>
        <v>12</v>
      </c>
      <c r="H16" s="6" t="str">
        <f t="shared" ref="H16" si="56">IF(H15=INT(H15), H15, "")</f>
        <v/>
      </c>
      <c r="I16" s="6" t="str">
        <f t="shared" ref="I16" si="57">IF(I15=INT(I15), I15, "")</f>
        <v/>
      </c>
      <c r="J16" s="6" t="str">
        <f t="shared" ref="J16" si="58">IF(J15=INT(J15), J15, "")</f>
        <v/>
      </c>
      <c r="K16" s="6">
        <f t="shared" ref="K16" si="59">IF(K15=INT(K15), K15, "")</f>
        <v>9</v>
      </c>
      <c r="L16" s="6" t="str">
        <f t="shared" ref="L16" si="60">IF(L15=INT(L15), L15, "")</f>
        <v/>
      </c>
      <c r="M16" s="6">
        <f t="shared" ref="M16" si="61">IF(M15=INT(M15), M15, "")</f>
        <v>8</v>
      </c>
      <c r="N16" s="6" t="str">
        <f t="shared" ref="N16" si="62">IF(N15=INT(N15), N15, "")</f>
        <v/>
      </c>
      <c r="O16" s="6" t="str">
        <f t="shared" ref="O16" si="63">IF(O15=INT(O15), O15, "")</f>
        <v/>
      </c>
      <c r="P16" s="6" t="str">
        <f t="shared" ref="P16" si="64">IF(P15=INT(P15), P15, "")</f>
        <v/>
      </c>
      <c r="Q16" s="6" t="str">
        <f t="shared" ref="Q16" si="65">IF(Q15=INT(Q15), Q15, "")</f>
        <v/>
      </c>
      <c r="R16" s="6" t="str">
        <f t="shared" ref="R16" si="66">IF(R15=INT(R15), R15, "")</f>
        <v/>
      </c>
      <c r="S16" s="6">
        <f t="shared" ref="S16" si="67">IF(S15=INT(S15), S15, "")</f>
        <v>6</v>
      </c>
      <c r="T16" s="6" t="str">
        <f t="shared" ref="T16" si="68">IF(T15=INT(T15), T15, "")</f>
        <v/>
      </c>
    </row>
    <row r="17" spans="2:20" s="8" customFormat="1" x14ac:dyDescent="0.25">
      <c r="B17" s="9">
        <v>125000</v>
      </c>
      <c r="C17" s="10">
        <f>$B$3/($B17*C$6)</f>
        <v>36</v>
      </c>
      <c r="D17" s="10">
        <f>$B$3/($B17*D$6)</f>
        <v>32</v>
      </c>
      <c r="E17" s="10">
        <f>$B$3/($B17*E$6)</f>
        <v>28.8</v>
      </c>
      <c r="F17" s="10">
        <f>$B$3/($B17*F$6)</f>
        <v>26.181818181818183</v>
      </c>
      <c r="G17" s="10">
        <f>$B$3/($B17*G$6)</f>
        <v>24</v>
      </c>
      <c r="H17" s="10">
        <f>$B$3/($B17*H$6)</f>
        <v>22.153846153846153</v>
      </c>
      <c r="I17" s="10">
        <f>$B$3/($B17*I$6)</f>
        <v>20.571428571428573</v>
      </c>
      <c r="J17" s="10">
        <f>$B$3/($B17*J$6)</f>
        <v>19.2</v>
      </c>
      <c r="K17" s="10">
        <f>$B$3/($B17*K$6)</f>
        <v>18</v>
      </c>
      <c r="L17" s="10">
        <f>$B$3/($B17*L$6)</f>
        <v>16.941176470588236</v>
      </c>
      <c r="M17" s="10">
        <f>$B$3/($B17*M$6)</f>
        <v>16</v>
      </c>
      <c r="N17" s="10">
        <f>$B$3/($B17*N$6)</f>
        <v>15.157894736842104</v>
      </c>
      <c r="O17" s="10">
        <f>$B$3/($B17*O$6)</f>
        <v>14.4</v>
      </c>
      <c r="P17" s="10">
        <f>$B$3/($B17*P$6)</f>
        <v>13.714285714285714</v>
      </c>
      <c r="Q17" s="10">
        <f>$B$3/($B17*Q$6)</f>
        <v>13.090909090909092</v>
      </c>
      <c r="R17" s="10">
        <f>$B$3/($B17*R$6)</f>
        <v>12.521739130434783</v>
      </c>
      <c r="S17" s="10">
        <f>$B$3/($B17*S$6)</f>
        <v>12</v>
      </c>
      <c r="T17" s="10">
        <f>$B$3/($B17*T$6)</f>
        <v>11.52</v>
      </c>
    </row>
    <row r="18" spans="2:20" x14ac:dyDescent="0.25">
      <c r="B18" s="4"/>
      <c r="C18" s="6">
        <f>IF(C17=INT(C17), C17, "")</f>
        <v>36</v>
      </c>
      <c r="D18" s="6">
        <f t="shared" ref="D18" si="69">IF(D17=INT(D17), D17, "")</f>
        <v>32</v>
      </c>
      <c r="E18" s="6" t="str">
        <f t="shared" ref="E18" si="70">IF(E17=INT(E17), E17, "")</f>
        <v/>
      </c>
      <c r="F18" s="6" t="str">
        <f t="shared" ref="F18" si="71">IF(F17=INT(F17), F17, "")</f>
        <v/>
      </c>
      <c r="G18" s="6">
        <f t="shared" ref="G18" si="72">IF(G17=INT(G17), G17, "")</f>
        <v>24</v>
      </c>
      <c r="H18" s="6" t="str">
        <f t="shared" ref="H18" si="73">IF(H17=INT(H17), H17, "")</f>
        <v/>
      </c>
      <c r="I18" s="6" t="str">
        <f t="shared" ref="I18" si="74">IF(I17=INT(I17), I17, "")</f>
        <v/>
      </c>
      <c r="J18" s="6" t="str">
        <f t="shared" ref="J18" si="75">IF(J17=INT(J17), J17, "")</f>
        <v/>
      </c>
      <c r="K18" s="6">
        <f t="shared" ref="K18" si="76">IF(K17=INT(K17), K17, "")</f>
        <v>18</v>
      </c>
      <c r="L18" s="6" t="str">
        <f t="shared" ref="L18" si="77">IF(L17=INT(L17), L17, "")</f>
        <v/>
      </c>
      <c r="M18" s="6">
        <f t="shared" ref="M18" si="78">IF(M17=INT(M17), M17, "")</f>
        <v>16</v>
      </c>
      <c r="N18" s="6" t="str">
        <f t="shared" ref="N18" si="79">IF(N17=INT(N17), N17, "")</f>
        <v/>
      </c>
      <c r="O18" s="6" t="str">
        <f t="shared" ref="O18" si="80">IF(O17=INT(O17), O17, "")</f>
        <v/>
      </c>
      <c r="P18" s="6" t="str">
        <f t="shared" ref="P18" si="81">IF(P17=INT(P17), P17, "")</f>
        <v/>
      </c>
      <c r="Q18" s="6" t="str">
        <f t="shared" ref="Q18" si="82">IF(Q17=INT(Q17), Q17, "")</f>
        <v/>
      </c>
      <c r="R18" s="6" t="str">
        <f t="shared" ref="R18" si="83">IF(R17=INT(R17), R17, "")</f>
        <v/>
      </c>
      <c r="S18" s="6">
        <f t="shared" ref="S18" si="84">IF(S17=INT(S17), S17, "")</f>
        <v>12</v>
      </c>
      <c r="T18" s="6" t="str">
        <f t="shared" ref="T18" si="85">IF(T17=INT(T17), T17, "")</f>
        <v/>
      </c>
    </row>
    <row r="19" spans="2:20" s="8" customFormat="1" x14ac:dyDescent="0.25">
      <c r="B19" s="9">
        <v>100000</v>
      </c>
      <c r="C19" s="10">
        <f>$B$3/($B19*C$6)</f>
        <v>45</v>
      </c>
      <c r="D19" s="10">
        <f>$B$3/($B19*D$6)</f>
        <v>40</v>
      </c>
      <c r="E19" s="10">
        <f>$B$3/($B19*E$6)</f>
        <v>36</v>
      </c>
      <c r="F19" s="10">
        <f>$B$3/($B19*F$6)</f>
        <v>32.727272727272727</v>
      </c>
      <c r="G19" s="10">
        <f>$B$3/($B19*G$6)</f>
        <v>30</v>
      </c>
      <c r="H19" s="10">
        <f>$B$3/($B19*H$6)</f>
        <v>27.692307692307693</v>
      </c>
      <c r="I19" s="10">
        <f>$B$3/($B19*I$6)</f>
        <v>25.714285714285715</v>
      </c>
      <c r="J19" s="10">
        <f>$B$3/($B19*J$6)</f>
        <v>24</v>
      </c>
      <c r="K19" s="10">
        <f>$B$3/($B19*K$6)</f>
        <v>22.5</v>
      </c>
      <c r="L19" s="10">
        <f>$B$3/($B19*L$6)</f>
        <v>21.176470588235293</v>
      </c>
      <c r="M19" s="10">
        <f>$B$3/($B19*M$6)</f>
        <v>20</v>
      </c>
      <c r="N19" s="10">
        <f>$B$3/($B19*N$6)</f>
        <v>18.94736842105263</v>
      </c>
      <c r="O19" s="10">
        <f>$B$3/($B19*O$6)</f>
        <v>18</v>
      </c>
      <c r="P19" s="10">
        <f>$B$3/($B19*P$6)</f>
        <v>17.142857142857142</v>
      </c>
      <c r="Q19" s="10">
        <f>$B$3/($B19*Q$6)</f>
        <v>16.363636363636363</v>
      </c>
      <c r="R19" s="10">
        <f>$B$3/($B19*R$6)</f>
        <v>15.652173913043478</v>
      </c>
      <c r="S19" s="10">
        <f>$B$3/($B19*S$6)</f>
        <v>15</v>
      </c>
      <c r="T19" s="10">
        <f>$B$3/($B19*T$6)</f>
        <v>14.4</v>
      </c>
    </row>
    <row r="20" spans="2:20" x14ac:dyDescent="0.25">
      <c r="B20" s="4"/>
      <c r="C20" s="6">
        <f>IF(C19=INT(C19), C19, "")</f>
        <v>45</v>
      </c>
      <c r="D20" s="6">
        <f t="shared" ref="D20" si="86">IF(D19=INT(D19), D19, "")</f>
        <v>40</v>
      </c>
      <c r="E20" s="6">
        <f t="shared" ref="E20" si="87">IF(E19=INT(E19), E19, "")</f>
        <v>36</v>
      </c>
      <c r="F20" s="6" t="str">
        <f t="shared" ref="F20" si="88">IF(F19=INT(F19), F19, "")</f>
        <v/>
      </c>
      <c r="G20" s="6">
        <f t="shared" ref="G20" si="89">IF(G19=INT(G19), G19, "")</f>
        <v>30</v>
      </c>
      <c r="H20" s="6" t="str">
        <f t="shared" ref="H20" si="90">IF(H19=INT(H19), H19, "")</f>
        <v/>
      </c>
      <c r="I20" s="6" t="str">
        <f t="shared" ref="I20" si="91">IF(I19=INT(I19), I19, "")</f>
        <v/>
      </c>
      <c r="J20" s="6">
        <f t="shared" ref="J20" si="92">IF(J19=INT(J19), J19, "")</f>
        <v>24</v>
      </c>
      <c r="K20" s="6" t="str">
        <f t="shared" ref="K20" si="93">IF(K19=INT(K19), K19, "")</f>
        <v/>
      </c>
      <c r="L20" s="6" t="str">
        <f t="shared" ref="L20" si="94">IF(L19=INT(L19), L19, "")</f>
        <v/>
      </c>
      <c r="M20" s="6">
        <f t="shared" ref="M20" si="95">IF(M19=INT(M19), M19, "")</f>
        <v>20</v>
      </c>
      <c r="N20" s="6" t="str">
        <f t="shared" ref="N20" si="96">IF(N19=INT(N19), N19, "")</f>
        <v/>
      </c>
      <c r="O20" s="6">
        <f t="shared" ref="O20" si="97">IF(O19=INT(O19), O19, "")</f>
        <v>18</v>
      </c>
      <c r="P20" s="6" t="str">
        <f t="shared" ref="P20" si="98">IF(P19=INT(P19), P19, "")</f>
        <v/>
      </c>
      <c r="Q20" s="6" t="str">
        <f t="shared" ref="Q20" si="99">IF(Q19=INT(Q19), Q19, "")</f>
        <v/>
      </c>
      <c r="R20" s="6" t="str">
        <f t="shared" ref="R20" si="100">IF(R19=INT(R19), R19, "")</f>
        <v/>
      </c>
      <c r="S20" s="6">
        <f t="shared" ref="S20" si="101">IF(S19=INT(S19), S19, "")</f>
        <v>15</v>
      </c>
      <c r="T20" s="6" t="str">
        <f t="shared" ref="T20" si="102">IF(T19=INT(T19), T19, "")</f>
        <v/>
      </c>
    </row>
    <row r="21" spans="2:20" s="8" customFormat="1" x14ac:dyDescent="0.25">
      <c r="B21" s="9">
        <f>2000000/21</f>
        <v>95238.095238095237</v>
      </c>
      <c r="C21" s="10">
        <f>$B$3/($B21*C$6)</f>
        <v>47.25</v>
      </c>
      <c r="D21" s="10">
        <f>$B$3/($B21*D$6)</f>
        <v>42</v>
      </c>
      <c r="E21" s="10">
        <f>$B$3/($B21*E$6)</f>
        <v>37.799999999999997</v>
      </c>
      <c r="F21" s="10">
        <f>$B$3/($B21*F$6)</f>
        <v>34.363636363636367</v>
      </c>
      <c r="G21" s="10">
        <f>$B$3/($B21*G$6)</f>
        <v>31.500000000000004</v>
      </c>
      <c r="H21" s="10">
        <f>$B$3/($B21*H$6)</f>
        <v>29.076923076923077</v>
      </c>
      <c r="I21" s="10">
        <f>$B$3/($B21*I$6)</f>
        <v>27</v>
      </c>
      <c r="J21" s="10">
        <f>$B$3/($B21*J$6)</f>
        <v>25.2</v>
      </c>
      <c r="K21" s="10">
        <f>$B$3/($B21*K$6)</f>
        <v>23.625</v>
      </c>
      <c r="L21" s="10">
        <f>$B$3/($B21*L$6)</f>
        <v>22.235294117647062</v>
      </c>
      <c r="M21" s="10">
        <f>$B$3/($B21*M$6)</f>
        <v>21</v>
      </c>
      <c r="N21" s="10">
        <f>$B$3/($B21*N$6)</f>
        <v>19.894736842105264</v>
      </c>
      <c r="O21" s="10">
        <f>$B$3/($B21*O$6)</f>
        <v>18.899999999999999</v>
      </c>
      <c r="P21" s="10">
        <f>$B$3/($B21*P$6)</f>
        <v>18</v>
      </c>
      <c r="Q21" s="10">
        <f>$B$3/($B21*Q$6)</f>
        <v>17.181818181818183</v>
      </c>
      <c r="R21" s="10">
        <f>$B$3/($B21*R$6)</f>
        <v>16.434782608695652</v>
      </c>
      <c r="S21" s="10">
        <f>$B$3/($B21*S$6)</f>
        <v>15.750000000000002</v>
      </c>
      <c r="T21" s="10">
        <f>$B$3/($B21*T$6)</f>
        <v>15.12</v>
      </c>
    </row>
    <row r="22" spans="2:20" x14ac:dyDescent="0.25">
      <c r="B22" s="4"/>
      <c r="C22" s="6" t="str">
        <f>IF(C21=INT(C21), C21, "")</f>
        <v/>
      </c>
      <c r="D22" s="6">
        <f t="shared" ref="D22" si="103">IF(D21=INT(D21), D21, "")</f>
        <v>42</v>
      </c>
      <c r="E22" s="6" t="str">
        <f t="shared" ref="E22" si="104">IF(E21=INT(E21), E21, "")</f>
        <v/>
      </c>
      <c r="F22" s="6" t="str">
        <f t="shared" ref="F22" si="105">IF(F21=INT(F21), F21, "")</f>
        <v/>
      </c>
      <c r="G22" s="6" t="str">
        <f t="shared" ref="G22" si="106">IF(G21=INT(G21), G21, "")</f>
        <v/>
      </c>
      <c r="H22" s="6" t="str">
        <f t="shared" ref="H22" si="107">IF(H21=INT(H21), H21, "")</f>
        <v/>
      </c>
      <c r="I22" s="6">
        <f t="shared" ref="I22" si="108">IF(I21=INT(I21), I21, "")</f>
        <v>27</v>
      </c>
      <c r="J22" s="6" t="str">
        <f t="shared" ref="J22" si="109">IF(J21=INT(J21), J21, "")</f>
        <v/>
      </c>
      <c r="K22" s="6" t="str">
        <f t="shared" ref="K22" si="110">IF(K21=INT(K21), K21, "")</f>
        <v/>
      </c>
      <c r="L22" s="6" t="str">
        <f t="shared" ref="L22" si="111">IF(L21=INT(L21), L21, "")</f>
        <v/>
      </c>
      <c r="M22" s="6">
        <f t="shared" ref="M22" si="112">IF(M21=INT(M21), M21, "")</f>
        <v>21</v>
      </c>
      <c r="N22" s="6" t="str">
        <f t="shared" ref="N22" si="113">IF(N21=INT(N21), N21, "")</f>
        <v/>
      </c>
      <c r="O22" s="6" t="str">
        <f t="shared" ref="O22" si="114">IF(O21=INT(O21), O21, "")</f>
        <v/>
      </c>
      <c r="P22" s="6">
        <f t="shared" ref="P22" si="115">IF(P21=INT(P21), P21, "")</f>
        <v>18</v>
      </c>
      <c r="Q22" s="6" t="str">
        <f t="shared" ref="Q22" si="116">IF(Q21=INT(Q21), Q21, "")</f>
        <v/>
      </c>
      <c r="R22" s="6" t="str">
        <f t="shared" ref="R22" si="117">IF(R21=INT(R21), R21, "")</f>
        <v/>
      </c>
      <c r="S22" s="6" t="str">
        <f t="shared" ref="S22" si="118">IF(S21=INT(S21), S21, "")</f>
        <v/>
      </c>
      <c r="T22" s="6" t="str">
        <f t="shared" ref="T22" si="119">IF(T21=INT(T21), T21, "")</f>
        <v/>
      </c>
    </row>
    <row r="23" spans="2:20" s="8" customFormat="1" x14ac:dyDescent="0.25">
      <c r="B23" s="9">
        <f>250000/3</f>
        <v>83333.333333333328</v>
      </c>
      <c r="C23" s="10">
        <f>$B$3/($B23*C$6)</f>
        <v>54</v>
      </c>
      <c r="D23" s="10">
        <f>$B$3/($B23*D$6)</f>
        <v>48</v>
      </c>
      <c r="E23" s="10">
        <f>$B$3/($B23*E$6)</f>
        <v>43.2</v>
      </c>
      <c r="F23" s="10">
        <f>$B$3/($B23*F$6)</f>
        <v>39.272727272727273</v>
      </c>
      <c r="G23" s="10">
        <f>$B$3/($B23*G$6)</f>
        <v>36</v>
      </c>
      <c r="H23" s="10">
        <f>$B$3/($B23*H$6)</f>
        <v>33.230769230769234</v>
      </c>
      <c r="I23" s="10">
        <f>$B$3/($B23*I$6)</f>
        <v>30.857142857142861</v>
      </c>
      <c r="J23" s="10">
        <f>$B$3/($B23*J$6)</f>
        <v>28.8</v>
      </c>
      <c r="K23" s="10">
        <f>$B$3/($B23*K$6)</f>
        <v>27</v>
      </c>
      <c r="L23" s="10">
        <f>$B$3/($B23*L$6)</f>
        <v>25.411764705882355</v>
      </c>
      <c r="M23" s="10">
        <f>$B$3/($B23*M$6)</f>
        <v>24</v>
      </c>
      <c r="N23" s="10">
        <f>$B$3/($B23*N$6)</f>
        <v>22.736842105263158</v>
      </c>
      <c r="O23" s="10">
        <f>$B$3/($B23*O$6)</f>
        <v>21.6</v>
      </c>
      <c r="P23" s="10">
        <f>$B$3/($B23*P$6)</f>
        <v>20.571428571428573</v>
      </c>
      <c r="Q23" s="10">
        <f>$B$3/($B23*Q$6)</f>
        <v>19.636363636363637</v>
      </c>
      <c r="R23" s="10">
        <f>$B$3/($B23*R$6)</f>
        <v>18.782608695652176</v>
      </c>
      <c r="S23" s="10">
        <f>$B$3/($B23*S$6)</f>
        <v>18</v>
      </c>
      <c r="T23" s="10">
        <f>$B$3/($B23*T$6)</f>
        <v>17.28</v>
      </c>
    </row>
    <row r="24" spans="2:20" x14ac:dyDescent="0.25">
      <c r="B24" s="4"/>
      <c r="C24" s="6">
        <f>IF(C23=INT(C23), C23, "")</f>
        <v>54</v>
      </c>
      <c r="D24" s="6">
        <f t="shared" ref="D24" si="120">IF(D23=INT(D23), D23, "")</f>
        <v>48</v>
      </c>
      <c r="E24" s="6" t="str">
        <f t="shared" ref="E24" si="121">IF(E23=INT(E23), E23, "")</f>
        <v/>
      </c>
      <c r="F24" s="6" t="str">
        <f t="shared" ref="F24" si="122">IF(F23=INT(F23), F23, "")</f>
        <v/>
      </c>
      <c r="G24" s="6">
        <f t="shared" ref="G24" si="123">IF(G23=INT(G23), G23, "")</f>
        <v>36</v>
      </c>
      <c r="H24" s="6" t="str">
        <f t="shared" ref="H24" si="124">IF(H23=INT(H23), H23, "")</f>
        <v/>
      </c>
      <c r="I24" s="6" t="str">
        <f t="shared" ref="I24" si="125">IF(I23=INT(I23), I23, "")</f>
        <v/>
      </c>
      <c r="J24" s="6" t="str">
        <f t="shared" ref="J24" si="126">IF(J23=INT(J23), J23, "")</f>
        <v/>
      </c>
      <c r="K24" s="6">
        <f t="shared" ref="K24" si="127">IF(K23=INT(K23), K23, "")</f>
        <v>27</v>
      </c>
      <c r="L24" s="6" t="str">
        <f t="shared" ref="L24" si="128">IF(L23=INT(L23), L23, "")</f>
        <v/>
      </c>
      <c r="M24" s="6">
        <f t="shared" ref="M24" si="129">IF(M23=INT(M23), M23, "")</f>
        <v>24</v>
      </c>
      <c r="N24" s="6" t="str">
        <f t="shared" ref="N24" si="130">IF(N23=INT(N23), N23, "")</f>
        <v/>
      </c>
      <c r="O24" s="6" t="str">
        <f t="shared" ref="O24" si="131">IF(O23=INT(O23), O23, "")</f>
        <v/>
      </c>
      <c r="P24" s="6" t="str">
        <f t="shared" ref="P24" si="132">IF(P23=INT(P23), P23, "")</f>
        <v/>
      </c>
      <c r="Q24" s="6" t="str">
        <f t="shared" ref="Q24" si="133">IF(Q23=INT(Q23), Q23, "")</f>
        <v/>
      </c>
      <c r="R24" s="6" t="str">
        <f t="shared" ref="R24" si="134">IF(R23=INT(R23), R23, "")</f>
        <v/>
      </c>
      <c r="S24" s="6">
        <f t="shared" ref="S24" si="135">IF(S23=INT(S23), S23, "")</f>
        <v>18</v>
      </c>
      <c r="T24" s="6" t="str">
        <f t="shared" ref="T24" si="136">IF(T23=INT(T23), T23, "")</f>
        <v/>
      </c>
    </row>
    <row r="25" spans="2:20" s="8" customFormat="1" x14ac:dyDescent="0.25">
      <c r="B25" s="9">
        <v>62500</v>
      </c>
      <c r="C25" s="10">
        <f>$B$3/($B25*C$6)</f>
        <v>72</v>
      </c>
      <c r="D25" s="10">
        <f>$B$3/($B25*D$6)</f>
        <v>64</v>
      </c>
      <c r="E25" s="10">
        <f>$B$3/($B25*E$6)</f>
        <v>57.6</v>
      </c>
      <c r="F25" s="10">
        <f>$B$3/($B25*F$6)</f>
        <v>52.363636363636367</v>
      </c>
      <c r="G25" s="10">
        <f>$B$3/($B25*G$6)</f>
        <v>48</v>
      </c>
      <c r="H25" s="10">
        <f>$B$3/($B25*H$6)</f>
        <v>44.307692307692307</v>
      </c>
      <c r="I25" s="10">
        <f>$B$3/($B25*I$6)</f>
        <v>41.142857142857146</v>
      </c>
      <c r="J25" s="10">
        <f>$B$3/($B25*J$6)</f>
        <v>38.4</v>
      </c>
      <c r="K25" s="10">
        <f>$B$3/($B25*K$6)</f>
        <v>36</v>
      </c>
      <c r="L25" s="10">
        <f>$B$3/($B25*L$6)</f>
        <v>33.882352941176471</v>
      </c>
      <c r="M25" s="10">
        <f>$B$3/($B25*M$6)</f>
        <v>32</v>
      </c>
      <c r="N25" s="10">
        <f>$B$3/($B25*N$6)</f>
        <v>30.315789473684209</v>
      </c>
      <c r="O25" s="10">
        <f>$B$3/($B25*O$6)</f>
        <v>28.8</v>
      </c>
      <c r="P25" s="10">
        <f>$B$3/($B25*P$6)</f>
        <v>27.428571428571427</v>
      </c>
      <c r="Q25" s="10">
        <f>$B$3/($B25*Q$6)</f>
        <v>26.181818181818183</v>
      </c>
      <c r="R25" s="10">
        <f>$B$3/($B25*R$6)</f>
        <v>25.043478260869566</v>
      </c>
      <c r="S25" s="10">
        <f>$B$3/($B25*S$6)</f>
        <v>24</v>
      </c>
      <c r="T25" s="10">
        <f>$B$3/($B25*T$6)</f>
        <v>23.04</v>
      </c>
    </row>
    <row r="26" spans="2:20" x14ac:dyDescent="0.25">
      <c r="B26" s="4"/>
      <c r="C26" s="6">
        <f>IF(C25=INT(C25), C25, "")</f>
        <v>72</v>
      </c>
      <c r="D26" s="6">
        <f t="shared" ref="D26" si="137">IF(D25=INT(D25), D25, "")</f>
        <v>64</v>
      </c>
      <c r="E26" s="6" t="str">
        <f t="shared" ref="E26" si="138">IF(E25=INT(E25), E25, "")</f>
        <v/>
      </c>
      <c r="F26" s="6" t="str">
        <f t="shared" ref="F26" si="139">IF(F25=INT(F25), F25, "")</f>
        <v/>
      </c>
      <c r="G26" s="6">
        <f t="shared" ref="G26" si="140">IF(G25=INT(G25), G25, "")</f>
        <v>48</v>
      </c>
      <c r="H26" s="6" t="str">
        <f t="shared" ref="H26" si="141">IF(H25=INT(H25), H25, "")</f>
        <v/>
      </c>
      <c r="I26" s="6" t="str">
        <f t="shared" ref="I26" si="142">IF(I25=INT(I25), I25, "")</f>
        <v/>
      </c>
      <c r="J26" s="6" t="str">
        <f t="shared" ref="J26" si="143">IF(J25=INT(J25), J25, "")</f>
        <v/>
      </c>
      <c r="K26" s="6">
        <f t="shared" ref="K26" si="144">IF(K25=INT(K25), K25, "")</f>
        <v>36</v>
      </c>
      <c r="L26" s="6" t="str">
        <f t="shared" ref="L26" si="145">IF(L25=INT(L25), L25, "")</f>
        <v/>
      </c>
      <c r="M26" s="6">
        <f t="shared" ref="M26" si="146">IF(M25=INT(M25), M25, "")</f>
        <v>32</v>
      </c>
      <c r="N26" s="6" t="str">
        <f t="shared" ref="N26" si="147">IF(N25=INT(N25), N25, "")</f>
        <v/>
      </c>
      <c r="O26" s="6" t="str">
        <f t="shared" ref="O26" si="148">IF(O25=INT(O25), O25, "")</f>
        <v/>
      </c>
      <c r="P26" s="6" t="str">
        <f t="shared" ref="P26" si="149">IF(P25=INT(P25), P25, "")</f>
        <v/>
      </c>
      <c r="Q26" s="6" t="str">
        <f t="shared" ref="Q26" si="150">IF(Q25=INT(Q25), Q25, "")</f>
        <v/>
      </c>
      <c r="R26" s="6" t="str">
        <f t="shared" ref="R26" si="151">IF(R25=INT(R25), R25, "")</f>
        <v/>
      </c>
      <c r="S26" s="6">
        <f t="shared" ref="S26" si="152">IF(S25=INT(S25), S25, "")</f>
        <v>24</v>
      </c>
      <c r="T26" s="6" t="str">
        <f t="shared" ref="T26" si="153">IF(T25=INT(T25), T25, "")</f>
        <v/>
      </c>
    </row>
    <row r="27" spans="2:20" s="8" customFormat="1" x14ac:dyDescent="0.25">
      <c r="B27" s="9">
        <v>50000</v>
      </c>
      <c r="C27" s="10">
        <f>$B$3/($B27*C$6)</f>
        <v>90</v>
      </c>
      <c r="D27" s="10">
        <f>$B$3/($B27*D$6)</f>
        <v>80</v>
      </c>
      <c r="E27" s="10">
        <f>$B$3/($B27*E$6)</f>
        <v>72</v>
      </c>
      <c r="F27" s="10">
        <f>$B$3/($B27*F$6)</f>
        <v>65.454545454545453</v>
      </c>
      <c r="G27" s="10">
        <f>$B$3/($B27*G$6)</f>
        <v>60</v>
      </c>
      <c r="H27" s="10">
        <f>$B$3/($B27*H$6)</f>
        <v>55.384615384615387</v>
      </c>
      <c r="I27" s="10">
        <f>$B$3/($B27*I$6)</f>
        <v>51.428571428571431</v>
      </c>
      <c r="J27" s="10">
        <f>$B$3/($B27*J$6)</f>
        <v>48</v>
      </c>
      <c r="K27" s="10">
        <f>$B$3/($B27*K$6)</f>
        <v>45</v>
      </c>
      <c r="L27" s="10">
        <f>$B$3/($B27*L$6)</f>
        <v>42.352941176470587</v>
      </c>
      <c r="M27" s="10">
        <f>$B$3/($B27*M$6)</f>
        <v>40</v>
      </c>
      <c r="N27" s="10">
        <f>$B$3/($B27*N$6)</f>
        <v>37.89473684210526</v>
      </c>
      <c r="O27" s="10">
        <f>$B$3/($B27*O$6)</f>
        <v>36</v>
      </c>
      <c r="P27" s="10">
        <f>$B$3/($B27*P$6)</f>
        <v>34.285714285714285</v>
      </c>
      <c r="Q27" s="10">
        <f>$B$3/($B27*Q$6)</f>
        <v>32.727272727272727</v>
      </c>
      <c r="R27" s="10">
        <f>$B$3/($B27*R$6)</f>
        <v>31.304347826086957</v>
      </c>
      <c r="S27" s="10">
        <f>$B$3/($B27*S$6)</f>
        <v>30</v>
      </c>
      <c r="T27" s="10">
        <f>$B$3/($B27*T$6)</f>
        <v>28.8</v>
      </c>
    </row>
    <row r="28" spans="2:20" x14ac:dyDescent="0.25">
      <c r="B28" s="4"/>
      <c r="C28" s="6">
        <f>IF(C27=INT(C27), C27, "")</f>
        <v>90</v>
      </c>
      <c r="D28" s="6">
        <f t="shared" ref="D28" si="154">IF(D27=INT(D27), D27, "")</f>
        <v>80</v>
      </c>
      <c r="E28" s="6">
        <f t="shared" ref="E28" si="155">IF(E27=INT(E27), E27, "")</f>
        <v>72</v>
      </c>
      <c r="F28" s="6" t="str">
        <f t="shared" ref="F28" si="156">IF(F27=INT(F27), F27, "")</f>
        <v/>
      </c>
      <c r="G28" s="6">
        <f t="shared" ref="G28" si="157">IF(G27=INT(G27), G27, "")</f>
        <v>60</v>
      </c>
      <c r="H28" s="6" t="str">
        <f t="shared" ref="H28" si="158">IF(H27=INT(H27), H27, "")</f>
        <v/>
      </c>
      <c r="I28" s="6" t="str">
        <f t="shared" ref="I28" si="159">IF(I27=INT(I27), I27, "")</f>
        <v/>
      </c>
      <c r="J28" s="6">
        <f t="shared" ref="J28" si="160">IF(J27=INT(J27), J27, "")</f>
        <v>48</v>
      </c>
      <c r="K28" s="6">
        <f t="shared" ref="K28" si="161">IF(K27=INT(K27), K27, "")</f>
        <v>45</v>
      </c>
      <c r="L28" s="6" t="str">
        <f t="shared" ref="L28" si="162">IF(L27=INT(L27), L27, "")</f>
        <v/>
      </c>
      <c r="M28" s="6">
        <f t="shared" ref="M28" si="163">IF(M27=INT(M27), M27, "")</f>
        <v>40</v>
      </c>
      <c r="N28" s="6" t="str">
        <f t="shared" ref="N28" si="164">IF(N27=INT(N27), N27, "")</f>
        <v/>
      </c>
      <c r="O28" s="6">
        <f t="shared" ref="O28" si="165">IF(O27=INT(O27), O27, "")</f>
        <v>36</v>
      </c>
      <c r="P28" s="6" t="str">
        <f t="shared" ref="P28" si="166">IF(P27=INT(P27), P27, "")</f>
        <v/>
      </c>
      <c r="Q28" s="6" t="str">
        <f t="shared" ref="Q28" si="167">IF(Q27=INT(Q27), Q27, "")</f>
        <v/>
      </c>
      <c r="R28" s="6" t="str">
        <f t="shared" ref="R28" si="168">IF(R27=INT(R27), R27, "")</f>
        <v/>
      </c>
      <c r="S28" s="6">
        <f t="shared" ref="S28" si="169">IF(S27=INT(S27), S27, "")</f>
        <v>30</v>
      </c>
      <c r="T28" s="6" t="str">
        <f t="shared" ref="T28" si="170">IF(T27=INT(T27), T27, "")</f>
        <v/>
      </c>
    </row>
    <row r="29" spans="2:20" s="8" customFormat="1" x14ac:dyDescent="0.25">
      <c r="B29" s="9">
        <f>100000/3</f>
        <v>33333.333333333336</v>
      </c>
      <c r="C29" s="10">
        <f>$B$3/($B29*C$6)</f>
        <v>135</v>
      </c>
      <c r="D29" s="10">
        <f>$B$3/($B29*D$6)</f>
        <v>120</v>
      </c>
      <c r="E29" s="10">
        <f>$B$3/($B29*E$6)</f>
        <v>107.99999999999999</v>
      </c>
      <c r="F29" s="10">
        <f>$B$3/($B29*F$6)</f>
        <v>98.181818181818173</v>
      </c>
      <c r="G29" s="10">
        <f>$B$3/($B29*G$6)</f>
        <v>90</v>
      </c>
      <c r="H29" s="10">
        <f>$B$3/($B29*H$6)</f>
        <v>83.076923076923066</v>
      </c>
      <c r="I29" s="10">
        <f>$B$3/($B29*I$6)</f>
        <v>77.142857142857139</v>
      </c>
      <c r="J29" s="10">
        <f>$B$3/($B29*J$6)</f>
        <v>71.999999999999986</v>
      </c>
      <c r="K29" s="10">
        <f>$B$3/($B29*K$6)</f>
        <v>67.5</v>
      </c>
      <c r="L29" s="10">
        <f>$B$3/($B29*L$6)</f>
        <v>63.529411764705877</v>
      </c>
      <c r="M29" s="10">
        <f>$B$3/($B29*M$6)</f>
        <v>60</v>
      </c>
      <c r="N29" s="10">
        <f>$B$3/($B29*N$6)</f>
        <v>56.84210526315789</v>
      </c>
      <c r="O29" s="10">
        <f>$B$3/($B29*O$6)</f>
        <v>53.999999999999993</v>
      </c>
      <c r="P29" s="10">
        <f>$B$3/($B29*P$6)</f>
        <v>51.428571428571431</v>
      </c>
      <c r="Q29" s="10">
        <f>$B$3/($B29*Q$6)</f>
        <v>49.090909090909086</v>
      </c>
      <c r="R29" s="10">
        <f>$B$3/($B29*R$6)</f>
        <v>46.95652173913043</v>
      </c>
      <c r="S29" s="10">
        <f>$B$3/($B29*S$6)</f>
        <v>45</v>
      </c>
      <c r="T29" s="10">
        <f>$B$3/($B29*T$6)</f>
        <v>43.199999999999996</v>
      </c>
    </row>
    <row r="30" spans="2:20" x14ac:dyDescent="0.25">
      <c r="B30" s="4"/>
      <c r="C30" s="6">
        <f>IF(C29=INT(C29), C29, "")</f>
        <v>135</v>
      </c>
      <c r="D30" s="6">
        <f t="shared" ref="D30" si="171">IF(D29=INT(D29), D29, "")</f>
        <v>120</v>
      </c>
      <c r="E30" s="6">
        <f t="shared" ref="E30" si="172">IF(E29=INT(E29), E29, "")</f>
        <v>107.99999999999999</v>
      </c>
      <c r="F30" s="6" t="str">
        <f t="shared" ref="F30" si="173">IF(F29=INT(F29), F29, "")</f>
        <v/>
      </c>
      <c r="G30" s="6">
        <f t="shared" ref="G30" si="174">IF(G29=INT(G29), G29, "")</f>
        <v>90</v>
      </c>
      <c r="H30" s="6" t="str">
        <f t="shared" ref="H30" si="175">IF(H29=INT(H29), H29, "")</f>
        <v/>
      </c>
      <c r="I30" s="6" t="str">
        <f t="shared" ref="I30" si="176">IF(I29=INT(I29), I29, "")</f>
        <v/>
      </c>
      <c r="J30" s="6">
        <f t="shared" ref="J30" si="177">IF(J29=INT(J29), J29, "")</f>
        <v>71.999999999999986</v>
      </c>
      <c r="K30" s="6" t="str">
        <f t="shared" ref="K30" si="178">IF(K29=INT(K29), K29, "")</f>
        <v/>
      </c>
      <c r="L30" s="6" t="str">
        <f t="shared" ref="L30" si="179">IF(L29=INT(L29), L29, "")</f>
        <v/>
      </c>
      <c r="M30" s="6">
        <f t="shared" ref="M30" si="180">IF(M29=INT(M29), M29, "")</f>
        <v>60</v>
      </c>
      <c r="N30" s="6" t="str">
        <f t="shared" ref="N30" si="181">IF(N29=INT(N29), N29, "")</f>
        <v/>
      </c>
      <c r="O30" s="6">
        <f t="shared" ref="O30" si="182">IF(O29=INT(O29), O29, "")</f>
        <v>53.999999999999993</v>
      </c>
      <c r="P30" s="6" t="str">
        <f t="shared" ref="P30" si="183">IF(P29=INT(P29), P29, "")</f>
        <v/>
      </c>
      <c r="Q30" s="6" t="str">
        <f t="shared" ref="Q30" si="184">IF(Q29=INT(Q29), Q29, "")</f>
        <v/>
      </c>
      <c r="R30" s="6" t="str">
        <f t="shared" ref="R30" si="185">IF(R29=INT(R29), R29, "")</f>
        <v/>
      </c>
      <c r="S30" s="6">
        <f t="shared" ref="S30" si="186">IF(S29=INT(S29), S29, "")</f>
        <v>45</v>
      </c>
      <c r="T30" s="6" t="str">
        <f t="shared" ref="T30" si="187">IF(T29=INT(T29), T29, "")</f>
        <v/>
      </c>
    </row>
    <row r="31" spans="2:20" s="8" customFormat="1" x14ac:dyDescent="0.25">
      <c r="B31" s="9">
        <v>20000</v>
      </c>
      <c r="C31" s="10">
        <f>$B$3/($B31*C$6)</f>
        <v>225</v>
      </c>
      <c r="D31" s="10">
        <f>$B$3/($B31*D$6)</f>
        <v>200</v>
      </c>
      <c r="E31" s="10">
        <f>$B$3/($B31*E$6)</f>
        <v>180</v>
      </c>
      <c r="F31" s="10">
        <f>$B$3/($B31*F$6)</f>
        <v>163.63636363636363</v>
      </c>
      <c r="G31" s="10">
        <f>$B$3/($B31*G$6)</f>
        <v>150</v>
      </c>
      <c r="H31" s="10">
        <f>$B$3/($B31*H$6)</f>
        <v>138.46153846153845</v>
      </c>
      <c r="I31" s="10">
        <f>$B$3/($B31*I$6)</f>
        <v>128.57142857142858</v>
      </c>
      <c r="J31" s="10">
        <f>$B$3/($B31*J$6)</f>
        <v>120</v>
      </c>
      <c r="K31" s="10">
        <f>$B$3/($B31*K$6)</f>
        <v>112.5</v>
      </c>
      <c r="L31" s="10">
        <f>$B$3/($B31*L$6)</f>
        <v>105.88235294117646</v>
      </c>
      <c r="M31" s="10">
        <f>$B$3/($B31*M$6)</f>
        <v>100</v>
      </c>
      <c r="N31" s="10">
        <f>$B$3/($B31*N$6)</f>
        <v>94.736842105263165</v>
      </c>
      <c r="O31" s="10">
        <f>$B$3/($B31*O$6)</f>
        <v>90</v>
      </c>
      <c r="P31" s="10">
        <f>$B$3/($B31*P$6)</f>
        <v>85.714285714285708</v>
      </c>
      <c r="Q31" s="10">
        <f>$B$3/($B31*Q$6)</f>
        <v>81.818181818181813</v>
      </c>
      <c r="R31" s="10">
        <f>$B$3/($B31*R$6)</f>
        <v>78.260869565217391</v>
      </c>
      <c r="S31" s="10">
        <f>$B$3/($B31*S$6)</f>
        <v>75</v>
      </c>
      <c r="T31" s="10">
        <f>$B$3/($B31*T$6)</f>
        <v>72</v>
      </c>
    </row>
    <row r="32" spans="2:20" x14ac:dyDescent="0.25">
      <c r="B32" s="4"/>
      <c r="C32" s="6">
        <f>IF(C31=INT(C31), C31, "")</f>
        <v>225</v>
      </c>
      <c r="D32" s="6">
        <f t="shared" ref="D32" si="188">IF(D31=INT(D31), D31, "")</f>
        <v>200</v>
      </c>
      <c r="E32" s="6">
        <f t="shared" ref="E32" si="189">IF(E31=INT(E31), E31, "")</f>
        <v>180</v>
      </c>
      <c r="F32" s="6" t="str">
        <f t="shared" ref="F32" si="190">IF(F31=INT(F31), F31, "")</f>
        <v/>
      </c>
      <c r="G32" s="6">
        <f t="shared" ref="G32" si="191">IF(G31=INT(G31), G31, "")</f>
        <v>150</v>
      </c>
      <c r="H32" s="6" t="str">
        <f t="shared" ref="H32" si="192">IF(H31=INT(H31), H31, "")</f>
        <v/>
      </c>
      <c r="I32" s="6" t="str">
        <f t="shared" ref="I32" si="193">IF(I31=INT(I31), I31, "")</f>
        <v/>
      </c>
      <c r="J32" s="6">
        <f t="shared" ref="J32" si="194">IF(J31=INT(J31), J31, "")</f>
        <v>120</v>
      </c>
      <c r="K32" s="6" t="str">
        <f t="shared" ref="K32" si="195">IF(K31=INT(K31), K31, "")</f>
        <v/>
      </c>
      <c r="L32" s="6" t="str">
        <f t="shared" ref="L32" si="196">IF(L31=INT(L31), L31, "")</f>
        <v/>
      </c>
      <c r="M32" s="6">
        <f t="shared" ref="M32" si="197">IF(M31=INT(M31), M31, "")</f>
        <v>100</v>
      </c>
      <c r="N32" s="6" t="str">
        <f t="shared" ref="N32" si="198">IF(N31=INT(N31), N31, "")</f>
        <v/>
      </c>
      <c r="O32" s="6">
        <f t="shared" ref="O32" si="199">IF(O31=INT(O31), O31, "")</f>
        <v>90</v>
      </c>
      <c r="P32" s="6" t="str">
        <f t="shared" ref="P32" si="200">IF(P31=INT(P31), P31, "")</f>
        <v/>
      </c>
      <c r="Q32" s="6" t="str">
        <f t="shared" ref="Q32" si="201">IF(Q31=INT(Q31), Q31, "")</f>
        <v/>
      </c>
      <c r="R32" s="6" t="str">
        <f t="shared" ref="R32" si="202">IF(R31=INT(R31), R31, "")</f>
        <v/>
      </c>
      <c r="S32" s="6">
        <f t="shared" ref="S32" si="203">IF(S31=INT(S31), S31, "")</f>
        <v>75</v>
      </c>
      <c r="T32" s="6">
        <f t="shared" ref="T32" si="204">IF(T31=INT(T31), T31, "")</f>
        <v>72</v>
      </c>
    </row>
    <row r="33" spans="2:20" s="8" customFormat="1" x14ac:dyDescent="0.25">
      <c r="B33" s="9">
        <v>15000</v>
      </c>
      <c r="C33" s="10">
        <f>$B$3/($B33*C$6)</f>
        <v>300</v>
      </c>
      <c r="D33" s="10">
        <f>$B$3/($B33*D$6)</f>
        <v>266.66666666666669</v>
      </c>
      <c r="E33" s="10">
        <f>$B$3/($B33*E$6)</f>
        <v>240</v>
      </c>
      <c r="F33" s="10">
        <f>$B$3/($B33*F$6)</f>
        <v>218.18181818181819</v>
      </c>
      <c r="G33" s="10">
        <f>$B$3/($B33*G$6)</f>
        <v>200</v>
      </c>
      <c r="H33" s="10">
        <f>$B$3/($B33*H$6)</f>
        <v>184.61538461538461</v>
      </c>
      <c r="I33" s="10">
        <f>$B$3/($B33*I$6)</f>
        <v>171.42857142857142</v>
      </c>
      <c r="J33" s="10">
        <f>$B$3/($B33*J$6)</f>
        <v>160</v>
      </c>
      <c r="K33" s="10">
        <f>$B$3/($B33*K$6)</f>
        <v>150</v>
      </c>
      <c r="L33" s="10">
        <f>$B$3/($B33*L$6)</f>
        <v>141.1764705882353</v>
      </c>
      <c r="M33" s="10">
        <f>$B$3/($B33*M$6)</f>
        <v>133.33333333333334</v>
      </c>
      <c r="N33" s="10">
        <f>$B$3/($B33*N$6)</f>
        <v>126.31578947368421</v>
      </c>
      <c r="O33" s="10">
        <f>$B$3/($B33*O$6)</f>
        <v>120</v>
      </c>
      <c r="P33" s="10">
        <f>$B$3/($B33*P$6)</f>
        <v>114.28571428571429</v>
      </c>
      <c r="Q33" s="10">
        <f>$B$3/($B33*Q$6)</f>
        <v>109.09090909090909</v>
      </c>
      <c r="R33" s="10">
        <f>$B$3/($B33*R$6)</f>
        <v>104.34782608695652</v>
      </c>
      <c r="S33" s="10">
        <f>$B$3/($B33*S$6)</f>
        <v>100</v>
      </c>
      <c r="T33" s="10">
        <f>$B$3/($B33*T$6)</f>
        <v>96</v>
      </c>
    </row>
    <row r="34" spans="2:20" x14ac:dyDescent="0.25">
      <c r="B34" s="4"/>
      <c r="C34" s="6">
        <f>IF(C33=INT(C33), C33, "")</f>
        <v>300</v>
      </c>
      <c r="D34" s="6" t="str">
        <f t="shared" ref="D34" si="205">IF(D33=INT(D33), D33, "")</f>
        <v/>
      </c>
      <c r="E34" s="6">
        <f t="shared" ref="E34" si="206">IF(E33=INT(E33), E33, "")</f>
        <v>240</v>
      </c>
      <c r="F34" s="6" t="str">
        <f t="shared" ref="F34" si="207">IF(F33=INT(F33), F33, "")</f>
        <v/>
      </c>
      <c r="G34" s="6">
        <f t="shared" ref="G34" si="208">IF(G33=INT(G33), G33, "")</f>
        <v>200</v>
      </c>
      <c r="H34" s="6" t="str">
        <f t="shared" ref="H34" si="209">IF(H33=INT(H33), H33, "")</f>
        <v/>
      </c>
      <c r="I34" s="6" t="str">
        <f t="shared" ref="I34" si="210">IF(I33=INT(I33), I33, "")</f>
        <v/>
      </c>
      <c r="J34" s="6">
        <f t="shared" ref="J34" si="211">IF(J33=INT(J33), J33, "")</f>
        <v>160</v>
      </c>
      <c r="K34" s="6">
        <f t="shared" ref="K34" si="212">IF(K33=INT(K33), K33, "")</f>
        <v>150</v>
      </c>
      <c r="L34" s="6" t="str">
        <f t="shared" ref="L34" si="213">IF(L33=INT(L33), L33, "")</f>
        <v/>
      </c>
      <c r="M34" s="6" t="str">
        <f t="shared" ref="M34" si="214">IF(M33=INT(M33), M33, "")</f>
        <v/>
      </c>
      <c r="N34" s="6" t="str">
        <f t="shared" ref="N34" si="215">IF(N33=INT(N33), N33, "")</f>
        <v/>
      </c>
      <c r="O34" s="6">
        <f t="shared" ref="O34" si="216">IF(O33=INT(O33), O33, "")</f>
        <v>120</v>
      </c>
      <c r="P34" s="6" t="str">
        <f t="shared" ref="P34" si="217">IF(P33=INT(P33), P33, "")</f>
        <v/>
      </c>
      <c r="Q34" s="6" t="str">
        <f t="shared" ref="Q34" si="218">IF(Q33=INT(Q33), Q33, "")</f>
        <v/>
      </c>
      <c r="R34" s="6" t="str">
        <f t="shared" ref="R34" si="219">IF(R33=INT(R33), R33, "")</f>
        <v/>
      </c>
      <c r="S34" s="6">
        <f t="shared" ref="S34" si="220">IF(S33=INT(S33), S33, "")</f>
        <v>100</v>
      </c>
      <c r="T34" s="6">
        <f t="shared" ref="T34" si="221">IF(T33=INT(T33), T33, "")</f>
        <v>96</v>
      </c>
    </row>
    <row r="35" spans="2:20" s="8" customFormat="1" x14ac:dyDescent="0.25">
      <c r="B35" s="9">
        <v>10000</v>
      </c>
      <c r="C35" s="10">
        <f>$B$3/($B35*C$6)</f>
        <v>450</v>
      </c>
      <c r="D35" s="10">
        <f>$B$3/($B35*D$6)</f>
        <v>400</v>
      </c>
      <c r="E35" s="10">
        <f>$B$3/($B35*E$6)</f>
        <v>360</v>
      </c>
      <c r="F35" s="10">
        <f>$B$3/($B35*F$6)</f>
        <v>327.27272727272725</v>
      </c>
      <c r="G35" s="10">
        <f>$B$3/($B35*G$6)</f>
        <v>300</v>
      </c>
      <c r="H35" s="10">
        <f>$B$3/($B35*H$6)</f>
        <v>276.92307692307691</v>
      </c>
      <c r="I35" s="10">
        <f>$B$3/($B35*I$6)</f>
        <v>257.14285714285717</v>
      </c>
      <c r="J35" s="10">
        <f>$B$3/($B35*J$6)</f>
        <v>240</v>
      </c>
      <c r="K35" s="10">
        <f>$B$3/($B35*K$6)</f>
        <v>225</v>
      </c>
      <c r="L35" s="10">
        <f>$B$3/($B35*L$6)</f>
        <v>211.76470588235293</v>
      </c>
      <c r="M35" s="10">
        <f>$B$3/($B35*M$6)</f>
        <v>200</v>
      </c>
      <c r="N35" s="10">
        <f>$B$3/($B35*N$6)</f>
        <v>189.47368421052633</v>
      </c>
      <c r="O35" s="10">
        <f>$B$3/($B35*O$6)</f>
        <v>180</v>
      </c>
      <c r="P35" s="10">
        <f>$B$3/($B35*P$6)</f>
        <v>171.42857142857142</v>
      </c>
      <c r="Q35" s="10">
        <f>$B$3/($B35*Q$6)</f>
        <v>163.63636363636363</v>
      </c>
      <c r="R35" s="10">
        <f>$B$3/($B35*R$6)</f>
        <v>156.52173913043478</v>
      </c>
      <c r="S35" s="10">
        <f>$B$3/($B35*S$6)</f>
        <v>150</v>
      </c>
      <c r="T35" s="10">
        <f>$B$3/($B35*T$6)</f>
        <v>144</v>
      </c>
    </row>
    <row r="36" spans="2:20" x14ac:dyDescent="0.25">
      <c r="B36" s="4"/>
      <c r="C36" s="6">
        <f>IF(C35=INT(C35), C35, "")</f>
        <v>450</v>
      </c>
      <c r="D36" s="6">
        <f t="shared" ref="D36" si="222">IF(D35=INT(D35), D35, "")</f>
        <v>400</v>
      </c>
      <c r="E36" s="6">
        <f t="shared" ref="E36" si="223">IF(E35=INT(E35), E35, "")</f>
        <v>360</v>
      </c>
      <c r="F36" s="6" t="str">
        <f t="shared" ref="F36" si="224">IF(F35=INT(F35), F35, "")</f>
        <v/>
      </c>
      <c r="G36" s="6">
        <f t="shared" ref="G36" si="225">IF(G35=INT(G35), G35, "")</f>
        <v>300</v>
      </c>
      <c r="H36" s="6" t="str">
        <f t="shared" ref="H36" si="226">IF(H35=INT(H35), H35, "")</f>
        <v/>
      </c>
      <c r="I36" s="6" t="str">
        <f t="shared" ref="I36" si="227">IF(I35=INT(I35), I35, "")</f>
        <v/>
      </c>
      <c r="J36" s="6">
        <f t="shared" ref="J36" si="228">IF(J35=INT(J35), J35, "")</f>
        <v>240</v>
      </c>
      <c r="K36" s="6">
        <f t="shared" ref="K36" si="229">IF(K35=INT(K35), K35, "")</f>
        <v>225</v>
      </c>
      <c r="L36" s="6" t="str">
        <f t="shared" ref="L36" si="230">IF(L35=INT(L35), L35, "")</f>
        <v/>
      </c>
      <c r="M36" s="6">
        <f t="shared" ref="M36" si="231">IF(M35=INT(M35), M35, "")</f>
        <v>200</v>
      </c>
      <c r="N36" s="6" t="str">
        <f t="shared" ref="N36" si="232">IF(N35=INT(N35), N35, "")</f>
        <v/>
      </c>
      <c r="O36" s="6">
        <f t="shared" ref="O36" si="233">IF(O35=INT(O35), O35, "")</f>
        <v>180</v>
      </c>
      <c r="P36" s="6" t="str">
        <f t="shared" ref="P36" si="234">IF(P35=INT(P35), P35, "")</f>
        <v/>
      </c>
      <c r="Q36" s="6" t="str">
        <f t="shared" ref="Q36" si="235">IF(Q35=INT(Q35), Q35, "")</f>
        <v/>
      </c>
      <c r="R36" s="6" t="str">
        <f t="shared" ref="R36" si="236">IF(R35=INT(R35), R35, "")</f>
        <v/>
      </c>
      <c r="S36" s="6">
        <f t="shared" ref="S36" si="237">IF(S35=INT(S35), S35, "")</f>
        <v>150</v>
      </c>
      <c r="T36" s="6">
        <f t="shared" ref="T36" si="238">IF(T35=INT(T35), T35, "")</f>
        <v>144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Есауленко Алексей Георгиевич</dc:creator>
  <cp:lastModifiedBy>Есауленко Алексей Георгиевич</cp:lastModifiedBy>
  <dcterms:created xsi:type="dcterms:W3CDTF">2020-02-05T08:46:52Z</dcterms:created>
  <dcterms:modified xsi:type="dcterms:W3CDTF">2020-02-05T16:45:18Z</dcterms:modified>
</cp:coreProperties>
</file>