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main!$A$1:$AA$220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Q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S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<sst xmlns="http://schemas.openxmlformats.org/spreadsheetml/2006/main" count="2826" uniqueCount="1395">
  <si>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</si>
  <si>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</si>
  <si>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</si>
  <si>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</si>
  <si>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</si>
  <si>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</si>
  <si>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</si>
  <si>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</si>
  <si>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</si>
  <si>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</si>
  <si>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</si>
  <si>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</si>
  <si>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</si>
  <si>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</si>
  <si>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</si>
  <si>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</si>
  <si>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</si>
  <si>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</si>
  <si>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</si>
  <si>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</si>
  <si>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</si>
  <si>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</si>
  <si>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</si>
  <si>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</si>
  <si>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</si>
  <si>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</si>
  <si>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</si>
  <si>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</si>
  <si>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</si>
  <si>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</si>
  <si>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</si>
  <si>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</si>
  <si>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</si>
  <si>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</si>
  <si>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</si>
  <si>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</si>
  <si>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</si>
  <si>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</si>
  <si>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</si>
  <si>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</si>
  <si>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</si>
  <si>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</si>
  <si>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</si>
  <si>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</si>
  <si>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</si>
  <si>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</si>
  <si>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</si>
  <si>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</si>
  <si>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</si>
  <si>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</si>
  <si>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</si>
  <si>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</si>
  <si>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</si>
  <si>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</si>
  <si>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</si>
  <si>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</si>
  <si>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</si>
  <si>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</si>
  <si>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</si>
  <si>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</si>
  <si>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</si>
  <si>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</si>
  <si>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</si>
  <si>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</si>
  <si>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</si>
  <si>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</si>
  <si>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</si>
  <si>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</si>
  <si>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</si>
  <si>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</si>
  <si>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</si>
  <si>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</si>
  <si>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</si>
  <si>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</si>
  <si>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</si>
  <si>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</si>
  <si>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</si>
  <si>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</si>
  <si>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</si>
  <si>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</si>
  <si>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</si>
  <si>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</si>
  <si>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</si>
  <si>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</si>
  <si>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</si>
  <si>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</si>
  <si>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</si>
  <si>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</si>
  <si>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</si>
  <si>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</si>
  <si>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</si>
  <si>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</si>
  <si>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</si>
  <si>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</si>
  <si>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</si>
  <si>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</si>
  <si>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</si>
  <si>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</si>
  <si>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</si>
  <si>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</si>
  <si>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</si>
  <si>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</si>
  <si>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</si>
  <si>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</si>
  <si>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</si>
  <si>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</si>
  <si>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</si>
  <si>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</si>
  <si>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</si>
  <si>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</si>
  <si>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</si>
  <si>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</si>
  <si>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</si>
  <si>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</si>
  <si>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</si>
  <si>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</si>
  <si>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</si>
  <si>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</si>
  <si>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</si>
  <si>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</si>
  <si>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</si>
  <si>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</si>
  <si>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</si>
  <si>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</si>
  <si>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</si>
  <si>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</si>
  <si>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</si>
  <si>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</si>
  <si>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</si>
  <si>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</si>
  <si>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</si>
  <si>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</si>
  <si>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</si>
  <si>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</si>
  <si>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</si>
  <si>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</si>
  <si>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</si>
  <si>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</si>
  <si>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</si>
  <si>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</si>
  <si>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</si>
  <si>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</si>
  <si>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</si>
  <si>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</si>
  <si>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</si>
  <si>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</si>
  <si>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</si>
  <si>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</si>
  <si>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</si>
  <si>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</si>
  <si>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</si>
  <si>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</si>
  <si>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</si>
  <si>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</si>
  <si>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</si>
  <si>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</si>
  <si>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</si>
  <si>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</si>
  <si>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</si>
  <si>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</si>
  <si>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</si>
  <si>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</si>
  <si>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</si>
  <si>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</si>
  <si>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</si>
  <si>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</si>
  <si>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</si>
  <si>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</si>
  <si>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</si>
  <si>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</si>
  <si>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</si>
  <si>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</si>
  <si>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</si>
  <si>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</si>
  <si>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</si>
  <si>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</si>
  <si>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</si>
  <si>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</si>
  <si>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</si>
  <si>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</si>
  <si>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</si>
  <si>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</si>
  <si>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</si>
  <si>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</si>
  <si>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</si>
  <si>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</si>
  <si>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</si>
  <si>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</si>
  <si>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</si>
  <si>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</si>
  <si>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</si>
  <si>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</si>
  <si>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</si>
  <si>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</si>
  <si>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</si>
  <si>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</si>
  <si>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</si>
  <si>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</si>
  <si>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</si>
  <si>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</si>
  <si>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</si>
  <si>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</si>
  <si>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</si>
  <si>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</si>
  <si>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</si>
  <si>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</si>
  <si>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</si>
  <si>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</si>
  <si>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</si>
  <si>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</si>
  <si>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</si>
  <si>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</si>
  <si>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</si>
  <si>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</si>
  <si>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</si>
  <si>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</si>
  <si>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</si>
  <si>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</si>
  <si>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</si>
  <si>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</si>
  <si>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</si>
  <si>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</si>
  <si>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</si>
  <si>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</si>
  <si>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</si>
  <si>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</si>
  <si>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</si>
  <si>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</si>
  <si>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</si>
  <si>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</si>
  <si>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</si>
  <si>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</si>
  <si>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</si>
  <si>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</si>
  <si>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</si>
  <si>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</si>
  <si>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</si>
  <si>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</si>
  <si>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</si>
  <si>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</si>
  <si>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</si>
  <si>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</si>
  <si>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</si>
  <si>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</si>
  <si>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</si>
  <si>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</si>
  <si>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</si>
  <si>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</si>
  <si>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</si>
  <si>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</si>
  <si>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</si>
  <si>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</si>
  <si>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</si>
  <si>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</si>
  <si>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</si>
  <si>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</si>
  <si>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</si>
  <si>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</si>
  <si>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</si>
  <si>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</si>
  <si>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</si>
  <si>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</si>
  <si>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</si>
  <si>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</si>
  <si>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</si>
  <si>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</si>
  <si>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</si>
  <si>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</si>
  <si>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</si>
  <si>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</si>
  <si>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</si>
  <si>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</si>
  <si>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</si>
  <si>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</si>
  <si>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</si>
  <si>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</si>
  <si>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</si>
  <si>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</si>
  <si>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</si>
  <si>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</si>
  <si>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</si>
  <si>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</si>
  <si>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</si>
  <si>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</si>
  <si>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</si>
  <si>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</si>
  <si>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</si>
  <si>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</si>
  <si>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</si>
  <si>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</si>
  <si>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</si>
  <si>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</si>
  <si>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</si>
  <si>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</si>
  <si>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</si>
  <si>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</si>
  <si>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</si>
  <si>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</si>
  <si>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</si>
  <si>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</si>
  <si>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</si>
  <si>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</si>
  <si>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</si>
  <si>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</si>
  <si>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</si>
  <si>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</si>
  <si>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</si>
  <si>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</si>
  <si>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</si>
  <si>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</si>
  <si>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</si>
  <si>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</si>
  <si>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</si>
  <si>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</si>
  <si>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</si>
  <si>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</si>
  <si>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</si>
  <si>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</si>
  <si>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</si>
  <si>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</si>
  <si>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</si>
  <si>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</si>
  <si>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</si>
  <si>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</si>
  <si>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</si>
  <si>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</si>
  <si>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</si>
  <si>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</si>
  <si>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</si>
  <si>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</si>
  <si>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</si>
  <si>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</si>
  <si>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</si>
  <si>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</si>
  <si>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</si>
  <si>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</si>
  <si>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</si>
  <si>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</si>
  <si>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</si>
  <si>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</si>
  <si>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</si>
  <si>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</si>
  <si>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</si>
  <si>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</si>
  <si>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</si>
  <si>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</si>
  <si>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</si>
  <si>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</si>
  <si>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</si>
  <si>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</si>
  <si>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</si>
  <si>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</si>
  <si>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</si>
  <si>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</si>
  <si>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</si>
  <si>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</si>
  <si>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</si>
  <si>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</si>
  <si>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</si>
  <si>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</si>
  <si>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</si>
  <si>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</si>
  <si>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</si>
  <si>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</si>
  <si>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</si>
  <si>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</si>
  <si>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</si>
  <si>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</si>
  <si>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</si>
  <si>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</si>
  <si>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</si>
  <si>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</si>
  <si>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</si>
  <si>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</si>
  <si>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</si>
  <si>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</si>
  <si>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</si>
  <si>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</si>
  <si>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</si>
  <si>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</si>
  <si>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</si>
  <si>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</si>
  <si>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</si>
  <si>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</si>
  <si>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</si>
  <si>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</si>
  <si>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</si>
  <si>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</si>
  <si>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</si>
  <si>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</si>
  <si>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</si>
  <si>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</si>
  <si>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</si>
  <si>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</si>
  <si>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</si>
  <si>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</si>
  <si>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</si>
  <si>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</si>
  <si>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</si>
  <si>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</si>
  <si>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</si>
  <si>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</si>
  <si>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</si>
  <si>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</si>
  <si>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</si>
  <si>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</si>
  <si>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</si>
  <si>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</si>
  <si>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</si>
  <si>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</si>
  <si>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</si>
  <si>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</si>
  <si>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</si>
  <si>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</si>
  <si>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</si>
  <si>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</si>
  <si>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</si>
  <si>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</si>
  <si>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</si>
  <si>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</si>
  <si>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</si>
  <si>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</si>
  <si>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</si>
  <si>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</si>
  <si>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</si>
  <si>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</si>
  <si>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</si>
  <si>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</si>
  <si>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</si>
  <si>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</si>
  <si>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</si>
  <si>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</si>
  <si>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</si>
  <si>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</si>
  <si>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</si>
  <si>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</si>
  <si>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</si>
  <si>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</si>
  <si>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</si>
  <si>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</si>
  <si>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</si>
  <si>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</si>
  <si>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</si>
  <si>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</si>
  <si>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</si>
  <si>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</si>
  <si>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</si>
  <si>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</si>
  <si>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</si>
  <si>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</si>
  <si>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</si>
  <si>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</si>
  <si>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</si>
  <si>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</si>
  <si>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</si>
  <si>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</si>
  <si>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</si>
  <si>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</si>
  <si>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</si>
  <si>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</si>
  <si>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</si>
  <si>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</si>
  <si>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</si>
  <si>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</si>
  <si>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</si>
  <si>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</si>
  <si>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</si>
  <si>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</si>
  <si>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</si>
  <si>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</si>
  <si>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</si>
  <si>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</si>
  <si>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</si>
  <si>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</si>
  <si>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</si>
  <si>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</si>
  <si>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</si>
  <si>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</si>
  <si>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</si>
  <si>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</si>
  <si>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</si>
  <si>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</si>
  <si>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</si>
  <si>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</si>
  <si>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</si>
  <si>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</si>
  <si>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</si>
  <si>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</si>
  <si>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</si>
  <si>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</si>
  <si>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</si>
  <si>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</si>
  <si>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</si>
  <si>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</si>
  <si>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</si>
  <si>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</si>
  <si>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</si>
  <si>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</si>
  <si>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</si>
  <si>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</si>
  <si>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</si>
  <si>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</si>
  <si>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</si>
  <si>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</si>
  <si>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</si>
  <si>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</si>
  <si>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</si>
  <si>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</si>
  <si>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</si>
  <si>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</si>
  <si>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</si>
  <si>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</si>
  <si>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</si>
  <si>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</si>
  <si>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</si>
  <si>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</si>
  <si>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</si>
  <si>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</si>
  <si>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</si>
  <si>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</si>
  <si>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</si>
  <si>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</si>
  <si>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</si>
  <si>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</si>
  <si>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</si>
  <si>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</si>
  <si>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</si>
  <si>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</si>
  <si>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</si>
  <si>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</si>
  <si>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</si>
  <si>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</si>
  <si>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</si>
  <si>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</si>
  <si>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</si>
  <si>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</si>
  <si>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</si>
  <si>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</si>
  <si>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</si>
  <si>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</si>
  <si>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</si>
  <si>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</si>
  <si>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</si>
  <si>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</si>
  <si>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</si>
  <si>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</si>
  <si>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</si>
  <si>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</si>
  <si>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</si>
  <si>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</si>
  <si>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</si>
  <si>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</si>
  <si>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</si>
  <si>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</si>
  <si>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</si>
  <si>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</si>
  <si>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</si>
  <si>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</si>
  <si>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</si>
  <si>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</si>
  <si>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</si>
  <si>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</si>
  <si>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</si>
  <si>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</si>
  <si>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</si>
  <si>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</si>
  <si>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</si>
  <si>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</si>
  <si>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</si>
  <si>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</si>
  <si>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</si>
  <si>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</si>
  <si>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</si>
  <si>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</si>
  <si>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</si>
  <si>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</si>
  <si>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</si>
  <si>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</si>
  <si>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</si>
  <si>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</si>
  <si>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</si>
  <si>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</si>
  <si>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</si>
  <si>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</si>
  <si>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</si>
  <si>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</si>
  <si>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</si>
  <si>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</si>
  <si>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</si>
  <si>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</si>
  <si>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</si>
  <si>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</si>
  <si>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</si>
  <si>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</si>
  <si>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</si>
  <si>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</si>
  <si>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</si>
  <si>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</si>
  <si>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</si>
  <si>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</si>
  <si>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</si>
  <si>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</si>
  <si>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</si>
  <si>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</si>
  <si>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</si>
  <si>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</si>
  <si>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</si>
  <si>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</si>
  <si>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</si>
  <si>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</si>
  <si>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</si>
  <si>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</si>
  <si>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</si>
  <si>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</si>
  <si>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</si>
  <si>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</si>
  <si>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</si>
  <si>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</si>
  <si>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</si>
  <si>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</si>
  <si>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</si>
  <si>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</si>
  <si>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</si>
  <si>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</si>
  <si>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</si>
  <si>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</si>
  <si>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</si>
  <si>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</si>
  <si>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</si>
  <si>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</si>
  <si>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</si>
  <si>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</si>
  <si>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</si>
  <si>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</si>
  <si>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</si>
  <si>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</si>
  <si>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</si>
  <si>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</si>
  <si>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</si>
  <si>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</si>
  <si>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</si>
  <si>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</si>
  <si>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</si>
  <si>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</si>
  <si>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</si>
  <si>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</si>
  <si>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</si>
  <si>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</si>
  <si>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</si>
  <si>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</si>
  <si>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</si>
  <si>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</si>
  <si>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</si>
  <si>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</si>
  <si>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</si>
  <si>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</si>
  <si>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</si>
  <si>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</si>
  <si>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</si>
  <si>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</si>
  <si>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</si>
  <si>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</si>
  <si>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</si>
  <si>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</si>
  <si>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</si>
  <si>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</si>
  <si>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</si>
  <si>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</si>
  <si>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</si>
  <si>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</si>
  <si>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</si>
  <si>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</si>
  <si>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</si>
  <si>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</si>
  <si>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</si>
  <si>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</si>
  <si>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</si>
  <si>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</si>
  <si>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</si>
  <si>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</si>
  <si>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</si>
  <si>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</si>
  <si>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</si>
  <si>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</si>
  <si>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</si>
  <si>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</si>
  <si>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</si>
  <si>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</si>
  <si>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</si>
  <si>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</si>
  <si>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</si>
  <si>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</si>
  <si>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</si>
  <si>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</si>
  <si>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</si>
  <si>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</si>
  <si>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</si>
  <si>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</si>
  <si>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</si>
  <si>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</si>
  <si>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</si>
  <si>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</si>
  <si>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</si>
  <si>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</si>
  <si>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</si>
  <si>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</si>
  <si>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</si>
  <si>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</si>
  <si>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</si>
  <si>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</si>
  <si>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</si>
  <si>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</si>
  <si>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</si>
  <si>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</si>
  <si>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</si>
  <si>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</si>
  <si>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</si>
  <si>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</si>
  <si>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</si>
  <si>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</si>
  <si>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</si>
  <si>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</si>
  <si>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</si>
  <si>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</si>
  <si>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</si>
  <si>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</si>
  <si>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</si>
  <si>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</si>
  <si>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</si>
  <si>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</si>
  <si>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</si>
  <si>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</si>
  <si>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</si>
  <si>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</si>
  <si>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</si>
  <si>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</si>
  <si>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</si>
  <si>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</si>
  <si>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</si>
  <si>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</si>
  <si>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</si>
  <si>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</si>
  <si>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</si>
  <si>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</si>
  <si>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</si>
  <si>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</si>
  <si>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</si>
  <si>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</si>
  <si>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</si>
  <si>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</si>
  <si>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</si>
  <si>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</si>
  <si>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</si>
  <si>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</si>
  <si>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</si>
  <si>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</si>
  <si>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</si>
  <si>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</si>
  <si>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</si>
  <si>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</si>
  <si>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</si>
  <si>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</si>
  <si>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</si>
  <si>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</si>
  <si>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</si>
  <si>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</si>
  <si>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</si>
  <si>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</si>
  <si>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</si>
  <si>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</si>
  <si>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</si>
  <si>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</si>
  <si>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</si>
  <si>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</si>
  <si>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</si>
  <si>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</si>
  <si>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</si>
  <si>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</si>
  <si>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</si>
  <si>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</si>
  <si>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</si>
  <si>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</si>
  <si>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</si>
  <si>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</si>
  <si>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</si>
  <si>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</si>
  <si>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</si>
  <si>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</si>
  <si>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</si>
  <si>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</si>
  <si>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</si>
  <si>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</si>
  <si>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</si>
  <si>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</si>
  <si>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</si>
  <si>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</si>
  <si>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</si>
  <si>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</si>
  <si>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</si>
  <si>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</si>
  <si>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</si>
  <si>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</si>
  <si>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</si>
  <si>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</si>
  <si>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</si>
  <si>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</si>
  <si>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</si>
  <si>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</si>
  <si>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</si>
  <si>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</si>
  <si>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</si>
  <si>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</si>
  <si>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</si>
  <si>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</si>
  <si>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</si>
  <si>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</si>
  <si>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</si>
  <si>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</si>
  <si>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</si>
  <si>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</si>
  <si>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</si>
  <si>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</si>
  <si>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</si>
  <si>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</si>
  <si>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</si>
  <si>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</si>
  <si>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</si>
  <si>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</si>
  <si>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</si>
  <si>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</si>
  <si>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</si>
  <si>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</si>
  <si>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</si>
  <si>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</si>
  <si>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</si>
  <si>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</si>
  <si>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</si>
  <si>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</si>
  <si>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</si>
  <si>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</si>
  <si>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</si>
  <si>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</si>
  <si>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</si>
  <si>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</si>
  <si>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</si>
  <si>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</si>
  <si>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</si>
  <si>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</si>
  <si>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</si>
  <si>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</si>
  <si>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</si>
  <si>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</si>
  <si>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</si>
  <si>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</si>
  <si>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</si>
  <si>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</si>
  <si>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</si>
  <si>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</si>
  <si>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</si>
  <si>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</si>
  <si>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</si>
  <si>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</si>
  <si>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</si>
  <si>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</si>
  <si>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</si>
  <si>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</si>
  <si>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</si>
  <si>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</si>
  <si>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</si>
  <si>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</si>
  <si>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</si>
  <si>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</si>
  <si>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</si>
  <si>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</si>
  <si>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</si>
  <si>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</si>
  <si>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</si>
  <si>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</si>
  <si>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</si>
  <si>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</si>
  <si>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</si>
  <si>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</si>
  <si>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</si>
  <si>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</si>
  <si>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</si>
  <si>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</si>
  <si>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</si>
  <si>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</si>
  <si>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</si>
  <si>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</si>
  <si>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</si>
  <si>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</si>
  <si>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</si>
  <si>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</si>
  <si>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</si>
  <si>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</si>
  <si>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</si>
  <si>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</si>
  <si>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</si>
  <si>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</si>
  <si>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</si>
  <si>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</si>
  <si>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</si>
  <si>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</si>
  <si>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</si>
  <si>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</si>
  <si>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</si>
  <si>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</si>
  <si>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</si>
  <si>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</si>
  <si>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</si>
  <si>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</si>
  <si>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</si>
  <si>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</si>
  <si>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</si>
  <si>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</si>
  <si>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</si>
  <si>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</si>
  <si>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</si>
  <si>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</si>
  <si>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</si>
  <si>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</si>
  <si>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</si>
  <si>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</si>
  <si>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</si>
  <si>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</si>
  <si>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</si>
  <si>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</si>
  <si>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</si>
  <si>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</si>
  <si>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</si>
  <si>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</si>
  <si>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</si>
  <si>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</si>
  <si>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</si>
  <si>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</si>
  <si>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</si>
  <si>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</si>
  <si>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</si>
  <si>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</si>
  <si>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</si>
  <si>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</si>
  <si>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</si>
  <si>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</si>
  <si>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</si>
  <si>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</si>
  <si>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</si>
  <si>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</si>
  <si>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</si>
  <si>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</si>
  <si>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</si>
  <si>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</si>
  <si>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</si>
  <si>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</si>
  <si>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</si>
  <si>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</si>
  <si>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</si>
  <si>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</si>
  <si>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</si>
  <si>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</si>
  <si>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</si>
  <si>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</si>
  <si>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</si>
  <si>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</si>
  <si>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</si>
  <si>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</si>
  <si>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</si>
  <si>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</si>
  <si>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</si>
  <si>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</si>
  <si>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</si>
  <si>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</si>
  <si>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</si>
  <si>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</si>
  <si>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</si>
  <si>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</si>
  <si>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</si>
  <si>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</si>
  <si>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</si>
  <si>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</si>
  <si>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</si>
  <si>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</si>
  <si>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</si>
  <si>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</si>
  <si>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</si>
  <si>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</si>
  <si>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</si>
  <si>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</si>
  <si>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</si>
  <si>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</si>
  <si>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</si>
  <si>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</si>
  <si>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</si>
  <si>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</si>
  <si>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</si>
  <si>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</si>
  <si>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</si>
  <si>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</si>
  <si>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</si>
  <si>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</si>
  <si>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</si>
  <si>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</si>
  <si>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</si>
  <si>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</si>
  <si>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</si>
  <si>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</si>
  <si>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</si>
  <si>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</si>
  <si>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</si>
  <si>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</si>
  <si>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</si>
  <si>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</si>
  <si>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</si>
  <si>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</si>
  <si>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</si>
  <si>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</si>
  <si>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</si>
  <si>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</si>
  <si>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</si>
  <si>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</si>
  <si>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</si>
  <si>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</si>
  <si>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</si>
  <si>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</si>
  <si>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</si>
  <si>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</si>
  <si>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</si>
  <si>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</si>
  <si>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</si>
  <si>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</si>
  <si>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</si>
  <si>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</si>
  <si>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</si>
  <si>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</si>
  <si>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</si>
  <si>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</si>
  <si>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</si>
  <si>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</si>
  <si>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</si>
  <si>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</si>
  <si>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</si>
  <si>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</si>
  <si>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</si>
  <si>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</si>
  <si>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</si>
  <si>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</si>
  <si>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</si>
  <si>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</si>
  <si>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</si>
  <si>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</si>
  <si>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</si>
  <si>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</si>
  <si>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</si>
  <si>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</si>
  <si>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</si>
  <si>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</si>
  <si>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</si>
  <si>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</si>
  <si>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</si>
  <si>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</si>
  <si>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</si>
  <si>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</si>
  <si>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</si>
  <si>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</si>
  <si>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</si>
  <si>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</si>
  <si>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</si>
  <si>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</si>
  <si>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</si>
  <si>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</si>
  <si>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</si>
  <si>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</si>
  <si>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</si>
  <si>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</si>
  <si>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</si>
  <si>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</si>
  <si>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</si>
  <si>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</si>
  <si>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</si>
  <si>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</si>
  <si>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</si>
  <si>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</si>
  <si>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</si>
  <si>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</si>
  <si>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</si>
  <si>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</si>
  <si>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</si>
  <si>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</si>
  <si>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</si>
  <si>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</si>
  <si>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</si>
  <si>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</si>
  <si>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</si>
  <si>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</si>
  <si>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</si>
  <si>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</si>
  <si>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</si>
  <si>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</si>
  <si>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</si>
  <si>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</si>
  <si>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</si>
  <si>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</si>
  <si>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</si>
  <si>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</si>
  <si>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</si>
  <si>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</si>
  <si>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</si>
  <si>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</si>
  <si>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</si>
  <si>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</si>
  <si>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</si>
  <si>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</si>
  <si>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</si>
  <si>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</si>
  <si>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</si>
  <si>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</si>
  <si>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</si>
  <si>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</si>
  <si>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</si>
  <si>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</si>
  <si>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</si>
  <si>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</si>
  <si>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</si>
  <si>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</si>
  <si>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</si>
  <si>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</si>
  <si>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</si>
  <si>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</si>
  <si>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</si>
  <si>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</si>
  <si>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</si>
  <si>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</si>
  <si>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</si>
  <si>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</si>
  <si>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</si>
  <si>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</si>
  <si>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</si>
  <si>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</si>
  <si>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</si>
  <si>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</si>
  <si>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</si>
  <si>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</si>
  <si>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</si>
  <si>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</si>
  <si>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</si>
  <si>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</si>
  <si>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</si>
  <si>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</si>
  <si>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</si>
  <si>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</si>
  <si>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</si>
  <si>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</si>
  <si>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</si>
  <si>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</si>
  <si>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</si>
  <si>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</si>
  <si>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</si>
  <si>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 uteri cancer</t>
  </si>
  <si>
    <t>10</t>
  </si>
  <si>
    <t>HIV/ and other Sexually transmitted diseases (STDs)</t>
  </si>
  <si>
    <t>Other Chronic</t>
  </si>
  <si>
    <t>uteri cancer</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</si>
  <si>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</si>
  <si>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</si>
  <si>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</si>
  <si>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</si>
  <si>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</si>
  <si>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</si>
  <si>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D075, 291, 400</t>
  </si>
  <si>
    <t>D292,401,407</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</si>
  <si>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</si>
  <si>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</si>
  <si>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</si>
  <si>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</si>
  <si>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Viral hepatitis also can result in cancer, not just alcohol</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</si>
  <si>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</si>
  <si>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</si>
  <si>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</si>
  <si>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</si>
  <si>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</si>
  <si>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</si>
  <si>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</si>
  <si>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</si>
  <si>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</si>
  <si>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</si>
  <si>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</si>
  <si>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</si>
  <si>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</si>
  <si>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</si>
  <si>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</si>
  <si>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</si>
  <si>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Adding D134, moving from "other cancer" to specific site. Scott's comment relates to a different issue.</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</si>
  <si>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</si>
  <si>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</si>
  <si>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</si>
  <si>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</si>
  <si>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</si>
  <si>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</si>
  <si>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</si>
  <si>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</si>
  <si>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</si>
  <si>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</si>
  <si>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</si>
  <si>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</si>
  <si>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</si>
  <si>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</si>
  <si>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</si>
  <si>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</si>
  <si>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</si>
  <si>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</si>
  <si>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</si>
  <si>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</si>
  <si>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</si>
  <si>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</si>
  <si>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</si>
  <si>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</si>
  <si>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</si>
  <si>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</si>
  <si>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</si>
  <si>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</si>
  <si>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</si>
  <si>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</si>
  <si>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</si>
  <si>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</si>
  <si>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</si>
  <si>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</si>
  <si>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</si>
  <si>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</si>
  <si>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</si>
  <si>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</si>
  <si>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</si>
  <si>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</si>
  <si>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</si>
  <si>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</si>
  <si>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Not cut C66? No need to worry about roll-up?</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</si>
  <si>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</si>
  <si>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</si>
  <si>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</si>
  <si>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</si>
  <si>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</si>
  <si>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</si>
  <si>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</si>
  <si>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</si>
  <si>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</si>
  <si>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WHO 2017, p. 29</t>
  </si>
  <si>
    <t>Injuries of unknown intent (e.g., unintentional or self-harm), including overdoses and deaths by firearm</t>
  </si>
  <si>
    <t>F10, G721, P043, Q860, X45, Y15, Y91</t>
  </si>
  <si>
    <t>WHO 2017, p.28: Deaths coded to “Symptoms, signs and ill-defined conditions” (R00-R94. R96-R99) are distributed proportionately to all causes within Group I and Group II (communicable etc. and non-communicable).</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</si>
  <si>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</si>
  <si>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</si>
  <si>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</si>
  <si>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</si>
  <si>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</si>
  <si>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</si>
  <si>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</si>
  <si>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</si>
  <si>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</si>
  <si>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</si>
  <si>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</si>
  <si>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</si>
  <si>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</si>
  <si>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</si>
  <si>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</si>
  <si>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</si>
  <si>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</si>
  <si>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</si>
  <si>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</si>
  <si>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</si>
  <si>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</si>
  <si>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</si>
  <si>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</si>
  <si>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G721, P043, and Y15 per IHME. Added Y91 per IHME / CCB (see notes)</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</si>
  <si>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</si>
  <si>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</si>
  <si>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</si>
  <si>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</si>
  <si>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</si>
  <si>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</si>
  <si>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Changes from WHO 2017 (additions unless otherwise noted; (Mostly ICD codes from "ICD_3.8M" pivot table only; list will grow as we look at code definitions (e.g. ranges of codes))</t>
  </si>
  <si>
    <t>Add D069, D260</t>
  </si>
  <si>
    <t>Add D106</t>
  </si>
  <si>
    <t>Add D001, 130</t>
  </si>
  <si>
    <t>Add D002,131,371</t>
  </si>
  <si>
    <t>Add D134</t>
  </si>
  <si>
    <t>Add D136-7</t>
  </si>
  <si>
    <t>Add D022,142-3, 381</t>
  </si>
  <si>
    <t>Add D059, 24, 486</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</si>
  <si>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</si>
  <si>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</si>
  <si>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</si>
  <si>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</si>
  <si>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</si>
  <si>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</si>
  <si>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</si>
  <si>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</si>
  <si>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</si>
  <si>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</si>
  <si>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Think we're going with IHME, non-disaster, but doesn't matter anyway in this version of CBD since both disaster and non-disaster roll up to other unintentional. IHME changed ~90% of WHO's "natural disaster" deaths to "non disaster." In 100K sample half seemed related to something like heat stroke, half hypothermia: "exposure to excessive natural heat, exposure to excessive natural cold." The number of deaths attributed to radon (probably naturally occuring over many years, seeping up from ground) is miniscule but ideally would have a more specific home than "other unintentional injuries." However that definitely seems better than natural disasters.</t>
  </si>
  <si>
    <t>Add U031, U039 (terrorism)</t>
  </si>
  <si>
    <t>Add V050-V98 from other unintentional</t>
  </si>
  <si>
    <t>From other ICD codes it looks like this should NOT include heat stroke deaths assigned by WHO to "natural disasters." (IHME moved those to "non-disaster" along with hypothermia etc.)</t>
  </si>
  <si>
    <t>Move X30-32, X39 to other unintentional injuries</t>
  </si>
  <si>
    <t>Add U031, U039 (terrorism) from where? Only other U code I can find in this sheet appears to be U04; others can't be hidden within T-V since V is in its own category. Michael seemed to think WHO should have been mapped but fortunately rare enough doesn't matter much for now.</t>
  </si>
  <si>
    <t>IHME, CDPH programs</t>
  </si>
  <si>
    <t xml:space="preserve">Why wasn't this mapped before if that was based on WHO 2017? It is in non-communicable roll-up in this sheet but the subcategory didn't seem to be here. On their main table (p. 28), they have as it's own category, letter P, under non-communicable.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</si>
  <si>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Change name to something like "War and Legal Executions" or "War and Capital Punishment" based on CDPH changes?</t>
  </si>
  <si>
    <t>Y35[5,8-9]|Y36|Y891</t>
  </si>
  <si>
    <t>Y355, Y358-Y359, Y36, Y891</t>
  </si>
  <si>
    <t xml:space="preserve">Add Y350-4, 356-7, 890 (officer-involved shootings etc. from war/legal interventions to homicides) and U010-U019, U02 (terrorism) per CDPH. See 4oct2018 email regarding recommendation to add Y358-9 (other and unspecified officer-involved deaths) to be consistent with CDPH-recommended for legal interventions. </t>
  </si>
  <si>
    <t>See 4oct2018 email regarding recommendation to add Y358-9 (other and unspecified officer-involved deaths) to be consistent with CDPH-recommended for legal interventions. Eventually could be good to separate officer killings from other homicides as well. See notes above for U codes (terrorism)</t>
  </si>
  <si>
    <t>No deaths in 3.8M pivot table but should probably add Y37 (military operations...--&gt; IHME inj_war_war). Y38 (inj_war_terrrorism) would go under suicide or homicide to be consistent with other CDPH recommendations for terrorism (U codes).</t>
  </si>
  <si>
    <t xml:space="preserve">WHO 2017, p.29 "injury deaths where the intent is not determined (Y10-34, 872) are distributed proportionately to all causes below the group level for injuries." </t>
  </si>
  <si>
    <t>U01[0-9]|U02|X8[5-9]|X9|Y0|Y35[0-4,6-7]|Y871|Y890</t>
  </si>
  <si>
    <t>Add D010-013,120-122, 125-126, 128-9, 373-5</t>
  </si>
  <si>
    <t>C18-C21, D010-D013, D120-D122, D125-D126, D128-D129, D373-D375</t>
  </si>
  <si>
    <t>C1[8-9]|C2[0-1]|D01[0-3]|D12[0-2, 5-6, 8-9]|D37[3-5]</t>
  </si>
  <si>
    <t>Z</t>
  </si>
  <si>
    <t>1</t>
  </si>
  <si>
    <t>2</t>
  </si>
  <si>
    <t>3</t>
  </si>
  <si>
    <t>Missing ICD10</t>
  </si>
  <si>
    <t>Code does not map</t>
  </si>
  <si>
    <t>Missing/Unknown</t>
  </si>
  <si>
    <t>Add D03,221,229,232,234-7, 239,485</t>
  </si>
  <si>
    <t>C43, D03, D221, D229, D232, D234-D237, D239, D485</t>
  </si>
  <si>
    <t>C43|D03|D221|D229|D232|D23[4-7]|D239|D485</t>
  </si>
  <si>
    <t>Add D04</t>
  </si>
  <si>
    <t>C44, D04</t>
  </si>
  <si>
    <t>C44|D04</t>
  </si>
  <si>
    <t>Might want to check on D070-2, endometrium/vulva/vagina (IHME uterine cancer). Add D259, 261, and 269 (IHME gyne_fibroids) to corpus rather than cervix based on gyne_fibroids associated with "Other benign neoplasm of corpus uteri"</t>
  </si>
  <si>
    <t>C54-C55, D070-D072, D259, D261, D269</t>
  </si>
  <si>
    <t>Add D090, D303, 414</t>
  </si>
  <si>
    <t>C67, D090, D303, D414</t>
  </si>
  <si>
    <t>C67|D090|D303|D414</t>
  </si>
  <si>
    <t>Adding R730, abnormal glucose and R739, hyperglycemia unspecified</t>
  </si>
  <si>
    <t>E10-E14 (minus E10.2-E10.29, E11.2-E11.29, E12.2, E13.2-E13.29, E14.2), R730, R739</t>
  </si>
  <si>
    <t>E10[0-1,3-9]|E1[0-1,3-9]|E12[0-1,3-9]|E13[0-1,3-9]|E14[0-1,3-9]|R730|R739</t>
  </si>
  <si>
    <t>S099, Y10-14, Y16-34, Y872</t>
  </si>
  <si>
    <t>S099|Y1[0-4,6-9]|Y2|Y3[0-4]|Y872</t>
  </si>
  <si>
    <t>H3[0-2,4-5]|H35[0-2,4-9]|H5[3-4]</t>
  </si>
  <si>
    <t xml:space="preserve">H53-H54 were missing from regEx. Had 4 deaths from these, all called garbage codes by IHME, presumably because you shouldn't be able to die from vision loss (another example of a valid code being used in an incorrect way?). Two were from H531 (subjective visual disturbances), 2 from H540 (blindness, both eyes). </t>
  </si>
  <si>
    <t>G0[6-9]|G1[0-2]|G2[3-5]|G3[6-7]|G45[2-8]|G46|G5|G6|G7[0-1]|G72[0,2-9]|G8|G9[0-8]</t>
  </si>
  <si>
    <t>R[0-6]|R7[1-2,4-9]|R73[1-8]|R8|R9[0-4,6-9]</t>
  </si>
  <si>
    <t xml:space="preserve">Subtracting Y15 per IHME. </t>
  </si>
  <si>
    <t>Rename "Other/unspecified unintentional injuries to reflect addedS and T codes?</t>
  </si>
  <si>
    <t>IHME, CDPH, CCB</t>
  </si>
  <si>
    <t>S, W39, W44, W53-W64, W77-W99, X20-X32, X39, X50-X59, Y40-Y86, Y88, Y892-Y899</t>
  </si>
  <si>
    <t>S|W39|W44|W5[3-9]|W6[0-4]|W7[7-9]|W[8-9]|X[2,5]|X3[0-2,9]|Y[4-7]|Y8[0-6,8]|Y89[2-9]</t>
  </si>
  <si>
    <t xml:space="preserve">Per IHME, moved Y890-891 to collective violence, but then moved Y890 (officer-involved shootings) again, this time to homicide, per CDPH programs. Also per IHME, moved V050-V98 to road injuries and added X30-32 and X39 from natural disasters.  There don't appear to be any S or T codes in WHO 2017 and they are called garbage codes by IHME. The S codes (n=14 deaths) would seem to fit under injuries and seem to be primarily unintentional (e.g, broken arms, concussions) so I would think better here than with the separate category for Y code injuries of unknown intent, which include mainly possible suicides from overdoses, firearms etc. </t>
  </si>
  <si>
    <t xml:space="preserve">Added S per Dave (see notes, consider renaming category). Moved Y890 to homicide per CDPH and Y891 to collective violence per IHME. Also per IHME, moved V050-V98 to road injuries and added X30-32 and X39 from natural disasters.  </t>
  </si>
  <si>
    <t>Add Y891 (sequelae of war operations) per IHME, move Y890 (officer-involved killings) to homicides rather than here per CDPH</t>
  </si>
  <si>
    <t>Think I was able to map all Michael emailed me about except 000 and 0000</t>
  </si>
  <si>
    <t>Michael</t>
  </si>
  <si>
    <t>"Chronic hepatic failure, fatty liver, unspecified liver disease." Consistent given definitions of cirrhosis as "late stage scarring (fibrosis) caused by…liver diseases…such as hepatitis…alcoholism" and "a condition in which the liver does not function properly due to long term damage"</t>
  </si>
  <si>
    <t>Benign neoplasm of appendix (D121), Neoplasm of uncertain behavior of appendix (D373), Neoplasm of uncertain behavior of colon (D374), Neoplasm of uncertain behavior of rectum (D375). Appendix is part of the colon</t>
  </si>
  <si>
    <t>Basis for change</t>
  </si>
  <si>
    <t>Add M725-726 (necrotizing fasciitis) from other MSK.</t>
  </si>
  <si>
    <t xml:space="preserve"> IHME labels them skin_cellulitis but we don't have that category, and seems better here than under skin diseases or our other categories. </t>
  </si>
  <si>
    <t>F10|G721|P043|Q860|X45|Y15|Y91</t>
  </si>
  <si>
    <t>F10|G721|Q860|X45</t>
  </si>
  <si>
    <t>Add C66 from Kidney Cancer per IHME, add D014 (IHME garbage code)</t>
  </si>
  <si>
    <t xml:space="preserve">Add D070-2 (uterine_cancer), D25, D261-269 and D282 (IHME gyne_fibroids) </t>
  </si>
  <si>
    <t>C5[4-5]|D07[0-2]|D25|D26[1-9]|D282</t>
  </si>
  <si>
    <t xml:space="preserve">Add D103,110,117, 119, and 370 from "other neoplasms." </t>
  </si>
  <si>
    <t>C00-C08, D103, D110, D117, D119, D370</t>
  </si>
  <si>
    <t>C0[0-8]|D103|D11[0,7,9]|D370</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</si>
  <si>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</si>
  <si>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</si>
  <si>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IHME has a lot of these D codes as neo_other_cancer rather than neo_other_benign, which would make me think they should go one row up (with IHME's "cancer" corresponding to WHO's "ther malignant neoplasms" and IHME's "benign" corresponding to WHO's "other neoplasms."
Looked at all codes, not just those in 3.8M sample pivot table, so can disregard below. Could still do same for specific sites. Discuss with Michael omitting D30 if diff. category than D300 etc. 
3.8M sample, other neoplasms to garbage codes: D000, D015, D017, D097, D099, D109, D139, D144, D17-D21, D369,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
Didn't map: D014, 091 garbage codes
Re-doing based on all codes, not just those that came up in 3.8M pivot table:
Additional GC's D014-019</t>
  </si>
  <si>
    <t>Add D370 if only using letter plus 3 digits; 370 was actually an IHME garbage code but 3701-4 and 9 were mouth, 3705 nasopharynx</t>
  </si>
  <si>
    <t>add "Note: A02 (botulism) and A05 (salmonella unspecified) mapped differently in IHME, but left here as is"</t>
  </si>
  <si>
    <t>delete all this now</t>
  </si>
  <si>
    <t>remove comment</t>
  </si>
  <si>
    <t>not clear on comment</t>
  </si>
  <si>
    <t xml:space="preserve">given Dave's comment, not clear that we can move 370 here? What are the others?  </t>
  </si>
  <si>
    <t>Discuss</t>
  </si>
  <si>
    <t>remove comments</t>
  </si>
  <si>
    <t>discuss; need other input?</t>
  </si>
  <si>
    <t>not clear on note in column P; benign tumors were not moved here, were they?</t>
  </si>
  <si>
    <t>great.  Yep, let's discuss</t>
  </si>
  <si>
    <t>was this red from before?
Do we know why red?  Look correct to you Dave, right?</t>
  </si>
  <si>
    <t>discuss</t>
  </si>
  <si>
    <t>good stuff, but indeed as coded, these will be indistinguisable from other drug use disorders.</t>
  </si>
  <si>
    <t>I am not sure about this; the neonate did not use the substance; I think these seems to me these should stay here, but need to discuss</t>
  </si>
  <si>
    <r>
      <t xml:space="preserve">I think how you moved them is good, and should discuss/finalize with group
If we do move, good to keep some of this disucss as "notes"
</t>
    </r>
    <r>
      <rPr>
        <sz val="8"/>
        <color rgb="FF000000"/>
        <rFont val="Calibri"/>
        <family val="2"/>
        <scheme val="minor"/>
      </rPr>
      <t>Michael: this regular expression took "all the G codes that should be Alzheimer's and "grabs" them into "Other neurologic".  I am not exactly sure why, but it has to do with these codes being character strings, not numbers, but really not sure of the precise thing...we’ll really need to think/learn about this issue, and see if it impacts other codes." G0[6-9]|G1[0-2]|G2[3-5]|G3[6-7]|G[470-720]|G[722-989].
Dave: As I think we suspected before, maybe it doesn't like the multiple digits within brackets (e.g., [470-720])?</t>
    </r>
  </si>
  <si>
    <t>not clear on some of this; discuss</t>
  </si>
  <si>
    <t>not totally clear on comment; clarify and the presumably delete or move comment to notes</t>
  </si>
  <si>
    <t>Great, and soon will remove "per Dave"</t>
  </si>
  <si>
    <t>more info?</t>
  </si>
  <si>
    <t>discuss;  seems fine and document in notes</t>
  </si>
  <si>
    <t>all makes sense, and need to disucss with SACB.  And need to keep some slimmed down notes</t>
  </si>
  <si>
    <t>great, move commet to notes</t>
  </si>
  <si>
    <t>same</t>
  </si>
  <si>
    <t>need clear short note for this one</t>
  </si>
  <si>
    <t>Great, I'll check soon!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</si>
</sst>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
      <sz val="8"/>
      <color rgb="FF00000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21" fillId="0" borderId="0" xfId="0" applyFont="1" applyAlignment="1">
      <alignment vertical="top"/>
    </xf>
    <xf numFmtId="0" fontId="2" fillId="8" borderId="0" xfId="0" applyFont="1" applyFill="1"/>
    <xf numFmtId="0" fontId="2" fillId="8" borderId="1" xfId="1" applyFont="1" applyFill="1" applyBorder="1" applyAlignment="1">
      <alignment horizontal="left" vertical="top"/>
    </xf>
    <xf numFmtId="0" fontId="13" fillId="0" borderId="0" xfId="0" applyFont="1" applyFill="1" applyBorder="1" applyAlignment="1">
      <alignment vertical="top" textRotation="90"/>
    </xf>
    <xf numFmtId="164" fontId="2" fillId="6" borderId="0" xfId="0" applyNumberFormat="1" applyFont="1" applyFill="1" applyBorder="1" applyAlignment="1">
      <alignment vertical="top" wrapText="1"/>
    </xf>
    <xf numFmtId="0" fontId="20" fillId="0" borderId="0" xfId="0" applyFont="1" applyFill="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6"/>
  <sheetViews>
    <sheetView tabSelected="1" zoomScaleNormal="100" workbookViewId="0">
      <pane xSplit="2" ySplit="1" topLeftCell="C220" activePane="bottomRight" state="frozen"/>
      <selection pane="topRight" activeCell="C1" sqref="C1"/>
      <selection pane="bottomLeft" activeCell="A2" sqref="A2"/>
      <selection pane="bottomRight" activeCell="A227" sqref="A227"/>
    </sheetView>
  </sheetViews>
  <sheetFormatPr defaultColWidth="8.85546875" defaultRowHeight="12.75" x14ac:dyDescent="0.2"/>
  <cols>
    <col min="1" max="1" width="6.140625" style="55" customWidth="1"/>
    <col min="2" max="2" width="5.28515625" style="55" customWidth="1"/>
    <col min="3" max="3" width="33.5703125"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27" ht="53.25" customHeight="1" x14ac:dyDescent="0.2">
      <c r="A1" s="55" t="s">
        <v>1164</v>
      </c>
      <c r="B1" s="8" t="s">
        <v>761</v>
      </c>
      <c r="C1" s="1" t="s">
        <v>763</v>
      </c>
      <c r="D1" s="12" t="s">
        <v>1142</v>
      </c>
      <c r="E1" s="49" t="s">
        <v>1121</v>
      </c>
      <c r="F1" s="12" t="s">
        <v>1122</v>
      </c>
      <c r="G1" s="12"/>
      <c r="H1" s="26" t="s">
        <v>1123</v>
      </c>
      <c r="I1" s="84" t="s">
        <v>1124</v>
      </c>
      <c r="J1" s="110" t="s">
        <v>1179</v>
      </c>
      <c r="K1" s="9" t="s">
        <v>1278</v>
      </c>
      <c r="L1" s="9" t="s">
        <v>1355</v>
      </c>
      <c r="M1" s="9" t="s">
        <v>1352</v>
      </c>
      <c r="N1" s="66" t="s">
        <v>1259</v>
      </c>
      <c r="O1" s="9" t="s">
        <v>1258</v>
      </c>
      <c r="P1" s="9" t="s">
        <v>384</v>
      </c>
      <c r="Q1" s="9" t="s">
        <v>759</v>
      </c>
      <c r="R1" s="9" t="s">
        <v>1175</v>
      </c>
      <c r="S1" s="9" t="s">
        <v>1176</v>
      </c>
      <c r="T1" s="9" t="s">
        <v>1139</v>
      </c>
      <c r="U1" s="11" t="s">
        <v>509</v>
      </c>
      <c r="V1" s="11" t="s">
        <v>760</v>
      </c>
      <c r="W1" s="2" t="s">
        <v>878</v>
      </c>
      <c r="X1" s="78" t="s">
        <v>762</v>
      </c>
      <c r="Y1" s="2" t="s">
        <v>1178</v>
      </c>
      <c r="Z1" s="15" t="s">
        <v>1177</v>
      </c>
      <c r="AA1" s="10" t="s">
        <v>930</v>
      </c>
    </row>
    <row r="2" spans="1:27"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27" ht="86.25" customHeight="1" x14ac:dyDescent="0.2">
      <c r="A3" s="55" t="str">
        <f t="shared" ref="A3:A66" si="0">IF(I3&lt;&gt;"",CONCATENATE("  ",D3,". ",IF(E3="",E3,IF(F3="",CONCATENATE("  ",E3,". "),CONCATENATE("  ",E3,".  ",F3,". "))),W3),"")</f>
        <v xml:space="preserve">  A.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27" ht="45" customHeight="1" x14ac:dyDescent="0.2">
      <c r="A4" s="55" t="str">
        <f t="shared" si="0"/>
        <v xml:space="preserve">  A.   99.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27"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27" x14ac:dyDescent="0.2">
      <c r="A6" s="55" t="str">
        <f t="shared" si="0"/>
        <v xml:space="preserve">  A.   01.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27" x14ac:dyDescent="0.2">
      <c r="A7" s="55" t="str">
        <f t="shared" si="0"/>
        <v xml:space="preserve">  A.   02.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1159</v>
      </c>
      <c r="X7" s="78"/>
      <c r="Y7" s="2" t="s">
        <v>1159</v>
      </c>
      <c r="Z7" s="15"/>
      <c r="AA7" s="2"/>
    </row>
    <row r="8" spans="1:27"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27"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27"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27"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27"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27"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27"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27"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27"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t="s">
        <v>1371</v>
      </c>
      <c r="N17" s="66" t="s">
        <v>1261</v>
      </c>
      <c r="O17" s="9" t="s">
        <v>1260</v>
      </c>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 xml:space="preserve">  A.   06.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1356</v>
      </c>
      <c r="L51" s="9" t="s">
        <v>1264</v>
      </c>
      <c r="M51" s="9" t="s">
        <v>1370</v>
      </c>
      <c r="N51" s="66"/>
      <c r="O51" s="9" t="s">
        <v>1357</v>
      </c>
      <c r="P51" s="9" t="s">
        <v>1262</v>
      </c>
      <c r="Q51" s="77" t="s">
        <v>1263</v>
      </c>
      <c r="R51" s="9" t="s">
        <v>965</v>
      </c>
      <c r="S51" s="56" t="s">
        <v>362</v>
      </c>
      <c r="T51" s="56"/>
      <c r="U51" s="9" t="s">
        <v>535</v>
      </c>
      <c r="V51" s="9" t="s">
        <v>1110</v>
      </c>
      <c r="W51" s="9" t="s">
        <v>187</v>
      </c>
      <c r="X51" s="78" t="s">
        <v>880</v>
      </c>
      <c r="Y51" s="9" t="s">
        <v>187</v>
      </c>
      <c r="Z51" s="15" t="s">
        <v>880</v>
      </c>
      <c r="AA51" s="2"/>
    </row>
    <row r="52" spans="1:27" ht="38.25" x14ac:dyDescent="0.2">
      <c r="A52" s="55" t="str">
        <f t="shared" si="0"/>
        <v xml:space="preserve">  A.   07.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 xml:space="preserve">  A.   08.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76.5" x14ac:dyDescent="0.2">
      <c r="A67" s="55" t="str">
        <f t="shared" ref="A67:A130" si="4">IF(I67&lt;&gt;"",CONCATENATE("  ",D67,". ",IF(E67="",E67,IF(F67="",CONCATENATE("  ",E67,". "),CONCATENATE("  ",E67,".  ",F67,". "))),W67),"")</f>
        <v/>
      </c>
      <c r="B67" s="2">
        <v>62</v>
      </c>
      <c r="C67" s="5" t="s">
        <v>43</v>
      </c>
      <c r="D67" s="1" t="s">
        <v>1140</v>
      </c>
      <c r="E67" s="48" t="s">
        <v>1154</v>
      </c>
      <c r="F67" s="1"/>
      <c r="G67" s="1"/>
      <c r="H67" s="27" t="str">
        <f>CONCATENATE("c",D67,E67,F67)</f>
        <v>cA09</v>
      </c>
      <c r="I67" s="27"/>
      <c r="J67" s="1"/>
      <c r="K67" s="9" t="s">
        <v>1267</v>
      </c>
      <c r="L67" s="9"/>
      <c r="M67" s="9" t="s">
        <v>1383</v>
      </c>
      <c r="N67" s="66"/>
      <c r="O67" s="9" t="s">
        <v>1266</v>
      </c>
      <c r="P67" s="9" t="s">
        <v>1180</v>
      </c>
      <c r="Q67" s="77" t="s">
        <v>1242</v>
      </c>
      <c r="R67" s="9" t="s">
        <v>418</v>
      </c>
      <c r="S67" s="56" t="s">
        <v>376</v>
      </c>
      <c r="T67" s="56"/>
      <c r="U67" s="9" t="s">
        <v>552</v>
      </c>
      <c r="V67" s="9" t="s">
        <v>1092</v>
      </c>
      <c r="W67" s="9" t="s">
        <v>203</v>
      </c>
      <c r="X67" s="78" t="s">
        <v>43</v>
      </c>
      <c r="Y67" s="9" t="s">
        <v>203</v>
      </c>
      <c r="Z67" s="15" t="s">
        <v>43</v>
      </c>
      <c r="AA67" s="2"/>
    </row>
    <row r="68" spans="1:27" ht="38.25" x14ac:dyDescent="0.2">
      <c r="A68" s="55" t="str">
        <f t="shared" si="4"/>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ht="38.25" x14ac:dyDescent="0.2">
      <c r="A69" s="55" t="str">
        <f t="shared" si="4"/>
        <v/>
      </c>
      <c r="B69" s="2">
        <v>64</v>
      </c>
      <c r="C69" s="5" t="s">
        <v>45</v>
      </c>
      <c r="D69" s="1" t="s">
        <v>1140</v>
      </c>
      <c r="E69" s="48">
        <v>99</v>
      </c>
      <c r="F69" s="1"/>
      <c r="G69" s="1"/>
      <c r="H69" s="27" t="str">
        <f>CONCATENATE("c",D69,E69,F69)</f>
        <v>cA99</v>
      </c>
      <c r="I69" s="27"/>
      <c r="J69" s="1"/>
      <c r="K69" s="9"/>
      <c r="L69" s="9"/>
      <c r="M69" s="9" t="s">
        <v>1372</v>
      </c>
      <c r="N69" s="66"/>
      <c r="O69" s="9" t="s">
        <v>1243</v>
      </c>
      <c r="P69" s="9" t="s">
        <v>420</v>
      </c>
      <c r="Q69" s="56" t="s">
        <v>1241</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1291</v>
      </c>
      <c r="V74" s="53" t="s">
        <v>557</v>
      </c>
      <c r="W74" s="29" t="s">
        <v>210</v>
      </c>
      <c r="X74" s="80" t="s">
        <v>50</v>
      </c>
      <c r="Y74" s="29" t="s">
        <v>210</v>
      </c>
      <c r="Z74" s="32" t="s">
        <v>50</v>
      </c>
      <c r="AA74" s="29"/>
    </row>
    <row r="75" spans="1:27" s="89" customFormat="1" ht="13.5" thickBot="1" x14ac:dyDescent="0.25">
      <c r="A75" s="55" t="str">
        <f t="shared" si="4"/>
        <v xml:space="preserve">  D.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1160</v>
      </c>
      <c r="X75" s="88"/>
      <c r="Y75" s="39" t="s">
        <v>1160</v>
      </c>
      <c r="AA75" s="35"/>
    </row>
    <row r="76" spans="1:27" ht="128.25" thickBot="1" x14ac:dyDescent="0.25">
      <c r="A76" s="55" t="str">
        <f t="shared" si="4"/>
        <v xml:space="preserve">  B. Malignant neoplasms</v>
      </c>
      <c r="B76" s="2">
        <v>70</v>
      </c>
      <c r="C76" s="4" t="s">
        <v>51</v>
      </c>
      <c r="D76" s="46" t="s">
        <v>1141</v>
      </c>
      <c r="E76" s="48"/>
      <c r="F76" s="1"/>
      <c r="G76" s="1"/>
      <c r="H76" s="34"/>
      <c r="I76" s="38" t="str">
        <f>CONCATENATE(D76,E76,F76)</f>
        <v>B</v>
      </c>
      <c r="J76" s="1"/>
      <c r="K76" s="9"/>
      <c r="L76" s="9"/>
      <c r="M76" s="9" t="s">
        <v>1373</v>
      </c>
      <c r="N76" s="66"/>
      <c r="O76" s="9" t="s">
        <v>1234</v>
      </c>
      <c r="P76" s="9" t="s">
        <v>952</v>
      </c>
      <c r="Q76" s="60" t="s">
        <v>952</v>
      </c>
      <c r="R76" s="9" t="s">
        <v>424</v>
      </c>
      <c r="S76" s="60" t="s">
        <v>765</v>
      </c>
      <c r="T76" s="58"/>
      <c r="U76" s="9" t="s">
        <v>559</v>
      </c>
      <c r="V76" s="9" t="s">
        <v>558</v>
      </c>
      <c r="W76" s="2" t="s">
        <v>211</v>
      </c>
      <c r="X76" s="78" t="s">
        <v>51</v>
      </c>
      <c r="Y76" s="2" t="s">
        <v>211</v>
      </c>
      <c r="Z76" s="15" t="s">
        <v>51</v>
      </c>
      <c r="AA76" s="2"/>
    </row>
    <row r="77" spans="1:27" x14ac:dyDescent="0.2">
      <c r="A77" s="55" t="str">
        <f t="shared" si="4"/>
        <v xml:space="preserve">  B.   01. Mouth and oropharynx cancers</v>
      </c>
      <c r="B77" s="2">
        <v>71</v>
      </c>
      <c r="C77" s="7" t="s">
        <v>52</v>
      </c>
      <c r="D77" s="1" t="s">
        <v>1141</v>
      </c>
      <c r="E77" s="48" t="s">
        <v>1146</v>
      </c>
      <c r="F77" s="1"/>
      <c r="G77" s="1"/>
      <c r="H77" s="27"/>
      <c r="I77" s="27" t="str">
        <f>CONCATENATE(D77,E77,F77)</f>
        <v>B01</v>
      </c>
      <c r="J77" s="1"/>
      <c r="K77" s="9"/>
      <c r="L77" s="9"/>
      <c r="M77" s="9"/>
      <c r="N77" s="66"/>
      <c r="O77" s="9"/>
      <c r="P77" s="9" t="s">
        <v>952</v>
      </c>
      <c r="Q77" s="61" t="s">
        <v>952</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ref="H78:H86" si="5">CONCATENATE("c",D78,E78,F78)</f>
        <v>cB01</v>
      </c>
      <c r="I78" s="27"/>
      <c r="J78" s="1"/>
      <c r="K78" s="65" t="s">
        <v>1363</v>
      </c>
      <c r="L78" s="63" t="s">
        <v>1170</v>
      </c>
      <c r="M78" s="9" t="s">
        <v>1374</v>
      </c>
      <c r="N78" s="66"/>
      <c r="O78" s="111" t="s">
        <v>1369</v>
      </c>
      <c r="P78" s="9" t="s">
        <v>1364</v>
      </c>
      <c r="Q78" s="60" t="s">
        <v>1365</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1280</v>
      </c>
      <c r="L79" s="63" t="s">
        <v>1170</v>
      </c>
      <c r="M79" s="9"/>
      <c r="N79" s="66"/>
      <c r="O79" s="9"/>
      <c r="P79" s="9" t="s">
        <v>1183</v>
      </c>
      <c r="Q79" s="61" t="s">
        <v>1184</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1"/>
      <c r="K81" s="65" t="s">
        <v>1281</v>
      </c>
      <c r="L81" s="63" t="s">
        <v>1170</v>
      </c>
      <c r="M81" s="9"/>
      <c r="N81" s="66"/>
      <c r="O81" s="9"/>
      <c r="P81" s="9" t="s">
        <v>1185</v>
      </c>
      <c r="Q81" s="61" t="s">
        <v>1186</v>
      </c>
      <c r="R81" s="9" t="s">
        <v>426</v>
      </c>
      <c r="S81" s="61" t="s">
        <v>426</v>
      </c>
      <c r="T81" s="59"/>
      <c r="U81" s="9" t="s">
        <v>563</v>
      </c>
      <c r="V81" s="9" t="s">
        <v>1089</v>
      </c>
      <c r="W81" s="9" t="s">
        <v>216</v>
      </c>
      <c r="X81" s="82" t="s">
        <v>53</v>
      </c>
      <c r="Y81" s="9" t="s">
        <v>216</v>
      </c>
      <c r="Z81" s="16" t="s">
        <v>53</v>
      </c>
      <c r="AA81" s="2"/>
    </row>
    <row r="82" spans="1:27" x14ac:dyDescent="0.2">
      <c r="A82" s="55" t="str">
        <f t="shared" si="4"/>
        <v xml:space="preserve">  B.   03. Stomach cancer</v>
      </c>
      <c r="B82" s="2">
        <v>76</v>
      </c>
      <c r="C82" s="7" t="s">
        <v>54</v>
      </c>
      <c r="D82" s="1" t="s">
        <v>1141</v>
      </c>
      <c r="E82" s="48" t="s">
        <v>1148</v>
      </c>
      <c r="F82" s="1"/>
      <c r="G82" s="1"/>
      <c r="H82" s="27" t="str">
        <f t="shared" si="5"/>
        <v>cB03</v>
      </c>
      <c r="I82" s="27" t="str">
        <f t="shared" si="6"/>
        <v>B03</v>
      </c>
      <c r="J82" s="1"/>
      <c r="K82" s="65" t="s">
        <v>1282</v>
      </c>
      <c r="L82" s="63" t="s">
        <v>1170</v>
      </c>
      <c r="M82" s="9"/>
      <c r="N82" s="66"/>
      <c r="O82" s="9"/>
      <c r="P82" s="9" t="s">
        <v>1187</v>
      </c>
      <c r="Q82" s="61" t="s">
        <v>1188</v>
      </c>
      <c r="R82" s="9" t="s">
        <v>427</v>
      </c>
      <c r="S82" s="61" t="s">
        <v>427</v>
      </c>
      <c r="T82" s="59"/>
      <c r="U82" s="9" t="s">
        <v>564</v>
      </c>
      <c r="V82" s="9" t="s">
        <v>1090</v>
      </c>
      <c r="W82" s="9" t="s">
        <v>217</v>
      </c>
      <c r="X82" s="82" t="s">
        <v>54</v>
      </c>
      <c r="Y82" s="9" t="s">
        <v>217</v>
      </c>
      <c r="Z82" s="16" t="s">
        <v>54</v>
      </c>
      <c r="AA82" s="2" t="s">
        <v>952</v>
      </c>
    </row>
    <row r="83" spans="1:27" ht="38.25"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1"/>
      <c r="K83" s="93" t="s">
        <v>1313</v>
      </c>
      <c r="L83" s="63" t="s">
        <v>1170</v>
      </c>
      <c r="M83" s="9" t="s">
        <v>1375</v>
      </c>
      <c r="N83" s="66"/>
      <c r="O83" s="2" t="s">
        <v>1354</v>
      </c>
      <c r="P83" s="9" t="s">
        <v>1314</v>
      </c>
      <c r="Q83" s="61" t="s">
        <v>1315</v>
      </c>
      <c r="R83" s="9" t="s">
        <v>428</v>
      </c>
      <c r="S83" s="61" t="s">
        <v>770</v>
      </c>
      <c r="T83" s="59"/>
      <c r="U83" s="9" t="s">
        <v>565</v>
      </c>
      <c r="V83" s="9" t="s">
        <v>1091</v>
      </c>
      <c r="W83" s="9" t="s">
        <v>218</v>
      </c>
      <c r="X83" s="82" t="s">
        <v>55</v>
      </c>
      <c r="Y83" s="9" t="s">
        <v>218</v>
      </c>
      <c r="Z83" s="16" t="s">
        <v>55</v>
      </c>
      <c r="AA83" s="2"/>
    </row>
    <row r="84" spans="1:27" ht="38.25" x14ac:dyDescent="0.2">
      <c r="A84" s="55" t="str">
        <f t="shared" si="4"/>
        <v xml:space="preserve">  B.   05. Liver cancer</v>
      </c>
      <c r="B84" s="2">
        <v>78</v>
      </c>
      <c r="C84" s="7" t="s">
        <v>56</v>
      </c>
      <c r="D84" s="40" t="s">
        <v>1141</v>
      </c>
      <c r="E84" s="48" t="s">
        <v>1150</v>
      </c>
      <c r="F84" s="1"/>
      <c r="G84" s="1"/>
      <c r="H84" s="27" t="str">
        <f t="shared" si="5"/>
        <v>cB05</v>
      </c>
      <c r="I84" s="27" t="str">
        <f t="shared" si="6"/>
        <v>B05</v>
      </c>
      <c r="J84" s="1"/>
      <c r="K84" s="65" t="s">
        <v>1283</v>
      </c>
      <c r="L84" s="63" t="s">
        <v>1170</v>
      </c>
      <c r="M84" s="9" t="s">
        <v>1376</v>
      </c>
      <c r="N84" s="66" t="s">
        <v>1174</v>
      </c>
      <c r="O84" s="9" t="s">
        <v>1191</v>
      </c>
      <c r="P84" s="9" t="s">
        <v>1189</v>
      </c>
      <c r="Q84" s="61" t="s">
        <v>1190</v>
      </c>
      <c r="R84" s="9" t="s">
        <v>429</v>
      </c>
      <c r="S84" s="61" t="s">
        <v>429</v>
      </c>
      <c r="T84" s="59"/>
      <c r="U84" s="9" t="s">
        <v>566</v>
      </c>
      <c r="V84" s="9" t="s">
        <v>1082</v>
      </c>
      <c r="W84" s="9" t="s">
        <v>219</v>
      </c>
      <c r="X84" s="82" t="s">
        <v>56</v>
      </c>
      <c r="Y84" s="9" t="s">
        <v>219</v>
      </c>
      <c r="Z84" s="16" t="s">
        <v>56</v>
      </c>
      <c r="AA84" s="2"/>
    </row>
    <row r="85" spans="1:27" x14ac:dyDescent="0.2">
      <c r="A85" s="55" t="str">
        <f t="shared" si="4"/>
        <v xml:space="preserve">  B.   06. Pancreas cancer</v>
      </c>
      <c r="B85" s="2">
        <v>79</v>
      </c>
      <c r="C85" s="7" t="s">
        <v>57</v>
      </c>
      <c r="D85" s="1" t="s">
        <v>1141</v>
      </c>
      <c r="E85" s="48" t="s">
        <v>1151</v>
      </c>
      <c r="F85" s="1"/>
      <c r="G85" s="1"/>
      <c r="H85" s="27" t="str">
        <f t="shared" si="5"/>
        <v>cB06</v>
      </c>
      <c r="I85" s="27" t="str">
        <f t="shared" si="6"/>
        <v>B06</v>
      </c>
      <c r="J85" s="1"/>
      <c r="K85" s="65" t="s">
        <v>1284</v>
      </c>
      <c r="L85" s="63" t="s">
        <v>1170</v>
      </c>
      <c r="M85" s="9"/>
      <c r="N85" s="66"/>
      <c r="O85" s="9"/>
      <c r="P85" s="9" t="s">
        <v>1192</v>
      </c>
      <c r="Q85" s="61" t="s">
        <v>1193</v>
      </c>
      <c r="R85" s="9" t="s">
        <v>430</v>
      </c>
      <c r="S85" s="61" t="s">
        <v>430</v>
      </c>
      <c r="T85" s="59"/>
      <c r="U85" s="9" t="s">
        <v>567</v>
      </c>
      <c r="V85" s="9" t="s">
        <v>1083</v>
      </c>
      <c r="W85" s="9" t="s">
        <v>220</v>
      </c>
      <c r="X85" s="82" t="s">
        <v>57</v>
      </c>
      <c r="Y85" s="9" t="s">
        <v>220</v>
      </c>
      <c r="Z85" s="16" t="s">
        <v>57</v>
      </c>
      <c r="AA85" s="2"/>
    </row>
    <row r="86" spans="1:27"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1"/>
      <c r="K86" s="65" t="s">
        <v>1285</v>
      </c>
      <c r="L86" s="63" t="s">
        <v>1170</v>
      </c>
      <c r="M86" s="9"/>
      <c r="N86" s="66"/>
      <c r="O86" s="9"/>
      <c r="P86" s="9" t="s">
        <v>1195</v>
      </c>
      <c r="Q86" s="61" t="s">
        <v>1194</v>
      </c>
      <c r="R86" s="9" t="s">
        <v>431</v>
      </c>
      <c r="S86" s="61" t="s">
        <v>771</v>
      </c>
      <c r="T86" s="59"/>
      <c r="U86" s="9" t="s">
        <v>568</v>
      </c>
      <c r="V86" s="9" t="s">
        <v>1085</v>
      </c>
      <c r="W86" s="9" t="s">
        <v>221</v>
      </c>
      <c r="X86" s="82" t="s">
        <v>58</v>
      </c>
      <c r="Y86" s="9" t="s">
        <v>221</v>
      </c>
      <c r="Z86" s="16" t="s">
        <v>58</v>
      </c>
      <c r="AA86" s="2"/>
    </row>
    <row r="87" spans="1:27" x14ac:dyDescent="0.2">
      <c r="A87" s="55" t="str">
        <f t="shared" si="4"/>
        <v xml:space="preserve">  B.   08. Melanoma and other skin cancers</v>
      </c>
      <c r="B87" s="2">
        <v>81</v>
      </c>
      <c r="C87" s="7" t="s">
        <v>59</v>
      </c>
      <c r="D87" s="1" t="s">
        <v>1141</v>
      </c>
      <c r="E87" s="48" t="s">
        <v>1153</v>
      </c>
      <c r="F87" s="1"/>
      <c r="G87" s="1"/>
      <c r="H87" s="27" t="s">
        <v>952</v>
      </c>
      <c r="I87" s="27" t="str">
        <f t="shared" si="6"/>
        <v>B08</v>
      </c>
      <c r="J87" s="1"/>
      <c r="L87" s="63" t="s">
        <v>1170</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1323</v>
      </c>
      <c r="L88" s="63" t="s">
        <v>1170</v>
      </c>
      <c r="M88" s="9"/>
      <c r="N88" s="66"/>
      <c r="O88" s="9"/>
      <c r="P88" s="9" t="s">
        <v>1324</v>
      </c>
      <c r="Q88" s="61" t="s">
        <v>1325</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1326</v>
      </c>
      <c r="L89" s="63" t="s">
        <v>1170</v>
      </c>
      <c r="M89" s="9"/>
      <c r="N89" s="66"/>
      <c r="O89" s="9"/>
      <c r="P89" s="9" t="s">
        <v>1327</v>
      </c>
      <c r="Q89" s="61" t="s">
        <v>1328</v>
      </c>
      <c r="R89" s="9" t="s">
        <v>774</v>
      </c>
      <c r="S89" s="61" t="s">
        <v>774</v>
      </c>
      <c r="T89" s="59"/>
      <c r="U89" s="9" t="s">
        <v>570</v>
      </c>
      <c r="V89" s="9" t="s">
        <v>1079</v>
      </c>
      <c r="W89" s="9" t="s">
        <v>224</v>
      </c>
      <c r="X89" s="82" t="s">
        <v>702</v>
      </c>
      <c r="Y89" s="9" t="s">
        <v>224</v>
      </c>
      <c r="Z89" s="16" t="s">
        <v>702</v>
      </c>
      <c r="AA89" s="2"/>
    </row>
    <row r="90" spans="1:27"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1"/>
      <c r="K90" s="93" t="s">
        <v>1286</v>
      </c>
      <c r="L90" s="63" t="s">
        <v>1170</v>
      </c>
      <c r="M90" s="9"/>
      <c r="N90" s="66"/>
      <c r="O90" s="9"/>
      <c r="P90" s="9" t="s">
        <v>1196</v>
      </c>
      <c r="Q90" s="61" t="s">
        <v>1197</v>
      </c>
      <c r="R90" s="9" t="s">
        <v>433</v>
      </c>
      <c r="S90" s="61" t="s">
        <v>433</v>
      </c>
      <c r="T90" s="59"/>
      <c r="U90" s="9" t="s">
        <v>571</v>
      </c>
      <c r="V90" s="9" t="s">
        <v>1080</v>
      </c>
      <c r="W90" s="9" t="s">
        <v>225</v>
      </c>
      <c r="X90" s="78" t="s">
        <v>60</v>
      </c>
      <c r="Y90" s="9" t="s">
        <v>225</v>
      </c>
      <c r="Z90" s="15" t="s">
        <v>60</v>
      </c>
      <c r="AA90" s="2"/>
    </row>
    <row r="91" spans="1:27" x14ac:dyDescent="0.2">
      <c r="A91" s="55" t="str">
        <f t="shared" si="4"/>
        <v xml:space="preserve">  B.   10. uteri cancer</v>
      </c>
      <c r="B91" s="2"/>
      <c r="C91" s="52" t="s">
        <v>1157</v>
      </c>
      <c r="D91" s="1" t="s">
        <v>1141</v>
      </c>
      <c r="E91" s="48">
        <v>10</v>
      </c>
      <c r="F91" s="1"/>
      <c r="G91" s="1"/>
      <c r="H91" s="27"/>
      <c r="I91" s="27" t="str">
        <f t="shared" si="8"/>
        <v>B10</v>
      </c>
      <c r="J91" s="1"/>
      <c r="L91" s="63" t="s">
        <v>1170</v>
      </c>
      <c r="M91" s="90"/>
      <c r="N91" s="91"/>
      <c r="O91" s="71"/>
      <c r="P91" s="9"/>
      <c r="Q91" s="61"/>
      <c r="R91" s="9"/>
      <c r="S91" s="61"/>
      <c r="T91" s="59"/>
      <c r="U91" s="9"/>
      <c r="V91" s="9"/>
      <c r="W91" s="9" t="s">
        <v>1161</v>
      </c>
      <c r="X91" s="78"/>
      <c r="Y91" s="9" t="s">
        <v>1161</v>
      </c>
      <c r="Z91" s="15"/>
      <c r="AA91" s="2"/>
    </row>
    <row r="92" spans="1:27" x14ac:dyDescent="0.2">
      <c r="A92" s="55" t="str">
        <f t="shared" si="4"/>
        <v/>
      </c>
      <c r="B92" s="2">
        <v>85</v>
      </c>
      <c r="C92" s="5" t="s">
        <v>61</v>
      </c>
      <c r="D92" s="1" t="s">
        <v>1141</v>
      </c>
      <c r="E92" s="48" t="s">
        <v>1158</v>
      </c>
      <c r="F92" s="1"/>
      <c r="G92" s="1"/>
      <c r="H92" s="27" t="str">
        <f>CONCATENATE("c",D91,E91,F92)</f>
        <v>cB10</v>
      </c>
      <c r="I92" s="27"/>
      <c r="J92" s="1"/>
      <c r="K92" s="9" t="s">
        <v>1279</v>
      </c>
      <c r="L92" s="63" t="s">
        <v>1170</v>
      </c>
      <c r="M92" s="9"/>
      <c r="N92" s="66"/>
      <c r="O92" s="9"/>
      <c r="P92" s="9" t="s">
        <v>1198</v>
      </c>
      <c r="Q92" s="61" t="s">
        <v>1199</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1361</v>
      </c>
      <c r="L93" s="63" t="s">
        <v>1170</v>
      </c>
      <c r="M93" s="9" t="s">
        <v>1377</v>
      </c>
      <c r="N93" s="66"/>
      <c r="O93" s="9" t="s">
        <v>1329</v>
      </c>
      <c r="P93" s="9" t="s">
        <v>1330</v>
      </c>
      <c r="Q93" s="61" t="s">
        <v>1362</v>
      </c>
      <c r="R93" s="9" t="s">
        <v>435</v>
      </c>
      <c r="S93" s="61" t="s">
        <v>775</v>
      </c>
      <c r="T93" s="59"/>
      <c r="U93" s="9" t="s">
        <v>573</v>
      </c>
      <c r="V93" s="9" t="s">
        <v>1073</v>
      </c>
      <c r="W93" s="9" t="s">
        <v>227</v>
      </c>
      <c r="X93" s="78" t="s">
        <v>62</v>
      </c>
      <c r="Y93" s="9" t="s">
        <v>227</v>
      </c>
      <c r="Z93" s="15" t="s">
        <v>62</v>
      </c>
      <c r="AA93" s="2"/>
    </row>
    <row r="94" spans="1:27" x14ac:dyDescent="0.2">
      <c r="A94" s="55" t="str">
        <f t="shared" si="4"/>
        <v xml:space="preserve">  B.   11. Ovary cancer</v>
      </c>
      <c r="B94" s="2">
        <v>87</v>
      </c>
      <c r="C94" s="5" t="s">
        <v>63</v>
      </c>
      <c r="D94" s="1" t="s">
        <v>1141</v>
      </c>
      <c r="E94" s="48">
        <v>11</v>
      </c>
      <c r="F94" s="1"/>
      <c r="G94" s="1"/>
      <c r="H94" s="27" t="str">
        <f t="shared" si="7"/>
        <v>cB11</v>
      </c>
      <c r="I94" s="27" t="str">
        <f t="shared" si="8"/>
        <v>B11</v>
      </c>
      <c r="J94" s="1"/>
      <c r="K94" s="9" t="s">
        <v>1227</v>
      </c>
      <c r="L94" s="63" t="s">
        <v>1170</v>
      </c>
      <c r="M94" s="9"/>
      <c r="N94" s="66"/>
      <c r="O94" s="9"/>
      <c r="P94" s="9" t="s">
        <v>1228</v>
      </c>
      <c r="Q94" s="61" t="s">
        <v>1229</v>
      </c>
      <c r="R94" s="9" t="s">
        <v>436</v>
      </c>
      <c r="S94" s="61" t="s">
        <v>436</v>
      </c>
      <c r="T94" s="59"/>
      <c r="U94" s="9" t="s">
        <v>574</v>
      </c>
      <c r="V94" s="9" t="s">
        <v>1078</v>
      </c>
      <c r="W94" s="9" t="s">
        <v>228</v>
      </c>
      <c r="X94" s="78" t="s">
        <v>63</v>
      </c>
      <c r="Y94" s="9" t="s">
        <v>228</v>
      </c>
      <c r="Z94" s="15" t="s">
        <v>63</v>
      </c>
      <c r="AA94" s="2"/>
    </row>
    <row r="95" spans="1:27" x14ac:dyDescent="0.2">
      <c r="A95" s="55" t="str">
        <f t="shared" si="4"/>
        <v xml:space="preserve">  B.   12. Prostate cancer</v>
      </c>
      <c r="B95" s="2">
        <v>88</v>
      </c>
      <c r="C95" s="5" t="s">
        <v>64</v>
      </c>
      <c r="D95" s="1" t="s">
        <v>1141</v>
      </c>
      <c r="E95" s="48" t="s">
        <v>1155</v>
      </c>
      <c r="F95" s="1"/>
      <c r="G95" s="1"/>
      <c r="H95" s="27" t="str">
        <f t="shared" si="7"/>
        <v>cB12</v>
      </c>
      <c r="I95" s="27" t="str">
        <f t="shared" si="8"/>
        <v>B12</v>
      </c>
      <c r="J95" s="1"/>
      <c r="K95" s="77" t="s">
        <v>1168</v>
      </c>
      <c r="L95" s="63" t="s">
        <v>1170</v>
      </c>
      <c r="N95" s="66"/>
      <c r="O95" s="9"/>
      <c r="P95" s="9" t="s">
        <v>1200</v>
      </c>
      <c r="Q95" s="61" t="s">
        <v>1201</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1169</v>
      </c>
      <c r="L96" s="63" t="s">
        <v>1170</v>
      </c>
      <c r="M96" s="9"/>
      <c r="N96" s="66"/>
      <c r="O96" s="9"/>
      <c r="P96" s="9" t="s">
        <v>1202</v>
      </c>
      <c r="Q96" s="61" t="s">
        <v>1203</v>
      </c>
      <c r="R96" s="9" t="s">
        <v>776</v>
      </c>
      <c r="S96" s="61" t="s">
        <v>776</v>
      </c>
      <c r="T96" s="59"/>
      <c r="U96" s="9" t="s">
        <v>576</v>
      </c>
      <c r="V96" s="9" t="s">
        <v>1081</v>
      </c>
      <c r="W96" s="9" t="s">
        <v>230</v>
      </c>
      <c r="X96" s="78" t="s">
        <v>703</v>
      </c>
      <c r="Y96" s="9" t="s">
        <v>230</v>
      </c>
      <c r="Z96" s="15" t="s">
        <v>703</v>
      </c>
      <c r="AA96" s="2"/>
    </row>
    <row r="97" spans="1:27"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1"/>
      <c r="K97" s="77" t="s">
        <v>1293</v>
      </c>
      <c r="L97" s="63" t="s">
        <v>1170</v>
      </c>
      <c r="M97" s="9"/>
      <c r="N97" s="66"/>
      <c r="O97" s="9"/>
      <c r="P97" s="9" t="s">
        <v>1230</v>
      </c>
      <c r="Q97" s="61" t="s">
        <v>1231</v>
      </c>
      <c r="R97" s="9" t="s">
        <v>969</v>
      </c>
      <c r="S97" s="61" t="s">
        <v>777</v>
      </c>
      <c r="T97" s="59"/>
      <c r="U97" s="9" t="s">
        <v>577</v>
      </c>
      <c r="V97" s="9" t="s">
        <v>1084</v>
      </c>
      <c r="W97" s="9" t="s">
        <v>231</v>
      </c>
      <c r="X97" s="78" t="s">
        <v>704</v>
      </c>
      <c r="Y97" s="9" t="s">
        <v>231</v>
      </c>
      <c r="Z97" s="15" t="s">
        <v>704</v>
      </c>
      <c r="AA97" s="2"/>
    </row>
    <row r="98" spans="1:27" x14ac:dyDescent="0.2">
      <c r="A98" s="55" t="str">
        <f t="shared" si="4"/>
        <v xml:space="preserve">  B.   14. Bladder cancer</v>
      </c>
      <c r="B98" s="2">
        <v>91</v>
      </c>
      <c r="C98" s="5" t="s">
        <v>705</v>
      </c>
      <c r="D98" s="1" t="s">
        <v>1141</v>
      </c>
      <c r="E98" s="48">
        <v>14</v>
      </c>
      <c r="F98" s="1"/>
      <c r="G98" s="1"/>
      <c r="H98" s="27" t="str">
        <f t="shared" si="7"/>
        <v>cB14</v>
      </c>
      <c r="I98" s="27" t="str">
        <f t="shared" si="8"/>
        <v>B14</v>
      </c>
      <c r="J98" s="1"/>
      <c r="K98" s="9" t="s">
        <v>1331</v>
      </c>
      <c r="L98" s="63" t="s">
        <v>1170</v>
      </c>
      <c r="M98" s="9"/>
      <c r="N98" s="66"/>
      <c r="O98" s="9"/>
      <c r="P98" s="9" t="s">
        <v>1332</v>
      </c>
      <c r="Q98" s="61" t="s">
        <v>1333</v>
      </c>
      <c r="R98" s="9" t="s">
        <v>438</v>
      </c>
      <c r="S98" s="61" t="s">
        <v>438</v>
      </c>
      <c r="T98" s="59"/>
      <c r="U98" s="9" t="s">
        <v>578</v>
      </c>
      <c r="V98" s="9" t="s">
        <v>1076</v>
      </c>
      <c r="W98" s="9" t="s">
        <v>232</v>
      </c>
      <c r="X98" s="78" t="s">
        <v>705</v>
      </c>
      <c r="Y98" s="9" t="s">
        <v>232</v>
      </c>
      <c r="Z98" s="15" t="s">
        <v>705</v>
      </c>
      <c r="AA98" s="2"/>
    </row>
    <row r="99" spans="1:27"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1"/>
      <c r="K99" s="93" t="s">
        <v>1287</v>
      </c>
      <c r="L99" s="63" t="s">
        <v>1170</v>
      </c>
      <c r="M99" s="9"/>
      <c r="N99" s="66"/>
      <c r="O99" s="9"/>
      <c r="P99" s="9" t="s">
        <v>1204</v>
      </c>
      <c r="Q99" s="60" t="s">
        <v>1205</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1288</v>
      </c>
      <c r="L100" s="63" t="s">
        <v>1170</v>
      </c>
      <c r="M100" s="9"/>
      <c r="N100" s="66"/>
      <c r="O100" s="9"/>
      <c r="P100" s="9" t="s">
        <v>1206</v>
      </c>
      <c r="Q100" s="61" t="s">
        <v>1207</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1289</v>
      </c>
      <c r="L101" s="63" t="s">
        <v>1170</v>
      </c>
      <c r="M101" s="9"/>
      <c r="N101" s="66"/>
      <c r="O101" s="9"/>
      <c r="P101" s="9" t="s">
        <v>1208</v>
      </c>
      <c r="Q101" s="61" t="s">
        <v>1209</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1290</v>
      </c>
      <c r="L102" s="63" t="s">
        <v>1170</v>
      </c>
      <c r="M102" s="9"/>
      <c r="N102" s="66"/>
      <c r="O102" s="9"/>
      <c r="P102" s="9" t="s">
        <v>1210</v>
      </c>
      <c r="Q102" s="61" t="s">
        <v>1211</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 xml:space="preserve">  B.   16.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
      </c>
      <c r="B105" s="2">
        <v>98</v>
      </c>
      <c r="C105" s="6" t="s">
        <v>712</v>
      </c>
      <c r="D105" s="1" t="s">
        <v>1141</v>
      </c>
      <c r="E105" s="48">
        <v>16</v>
      </c>
      <c r="F105" s="1" t="s">
        <v>1126</v>
      </c>
      <c r="G105" s="1"/>
      <c r="H105" s="27" t="str">
        <f t="shared" ref="H105:H111" si="9">CONCATENATE("c",D105,E105,F105)</f>
        <v>cB16a</v>
      </c>
      <c r="I105" s="27"/>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1"/>
      <c r="K109" s="9" t="s">
        <v>1360</v>
      </c>
      <c r="L109" s="9" t="s">
        <v>1170</v>
      </c>
      <c r="M109" s="9" t="s">
        <v>1378</v>
      </c>
      <c r="N109" s="66" t="s">
        <v>1171</v>
      </c>
      <c r="O109" s="9"/>
      <c r="P109" s="9" t="s">
        <v>1232</v>
      </c>
      <c r="Q109" s="61" t="s">
        <v>1233</v>
      </c>
      <c r="R109" s="9" t="s">
        <v>974</v>
      </c>
      <c r="S109" s="61" t="s">
        <v>788</v>
      </c>
      <c r="T109" s="59"/>
      <c r="U109" s="9"/>
      <c r="V109" s="9"/>
      <c r="W109" s="9" t="s">
        <v>236</v>
      </c>
      <c r="X109" s="78" t="s">
        <v>905</v>
      </c>
      <c r="Y109" s="9" t="s">
        <v>236</v>
      </c>
      <c r="Z109" s="15" t="s">
        <v>905</v>
      </c>
      <c r="AA109" s="2"/>
    </row>
    <row r="110" spans="1:27" ht="369.75" x14ac:dyDescent="0.2">
      <c r="A110" s="55" t="str">
        <f t="shared" si="4"/>
        <v/>
      </c>
      <c r="B110" s="2">
        <v>103</v>
      </c>
      <c r="C110" s="4" t="s">
        <v>65</v>
      </c>
      <c r="D110" s="1" t="s">
        <v>1144</v>
      </c>
      <c r="E110" s="48">
        <v>99</v>
      </c>
      <c r="F110" s="1"/>
      <c r="G110" s="1"/>
      <c r="H110" s="27" t="str">
        <f t="shared" si="9"/>
        <v>cD99</v>
      </c>
      <c r="I110" s="27"/>
      <c r="J110" s="1"/>
      <c r="M110" s="9" t="s">
        <v>1379</v>
      </c>
      <c r="N110" s="66"/>
      <c r="O110" s="9" t="s">
        <v>1368</v>
      </c>
      <c r="P110" s="9" t="s">
        <v>1367</v>
      </c>
      <c r="Q110" s="9" t="s">
        <v>1366</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1"/>
      <c r="K111" s="9" t="s">
        <v>1334</v>
      </c>
      <c r="L111" s="9" t="s">
        <v>1170</v>
      </c>
      <c r="M111" s="9"/>
      <c r="N111" s="66"/>
      <c r="O111" s="9"/>
      <c r="P111" s="9" t="s">
        <v>1335</v>
      </c>
      <c r="Q111" s="61" t="s">
        <v>1336</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1"/>
      <c r="K112" s="9"/>
      <c r="L112" s="9"/>
      <c r="M112" s="9" t="s">
        <v>1380</v>
      </c>
      <c r="N112" s="66"/>
      <c r="O112" s="9" t="s">
        <v>1268</v>
      </c>
      <c r="P112" s="9" t="s">
        <v>1166</v>
      </c>
      <c r="Q112" s="61" t="s">
        <v>1167</v>
      </c>
      <c r="R112" s="9" t="s">
        <v>1166</v>
      </c>
      <c r="S112" s="61" t="s">
        <v>1167</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1162</v>
      </c>
      <c r="X118" s="78"/>
      <c r="Y118" s="2" t="s">
        <v>1162</v>
      </c>
      <c r="Z118" s="15"/>
      <c r="AA118" s="2"/>
    </row>
    <row r="119" spans="1:27"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1163</v>
      </c>
      <c r="X119" s="78"/>
      <c r="Y119" s="2" t="s">
        <v>1163</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114.75"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1271</v>
      </c>
      <c r="L126" s="9" t="s">
        <v>1269</v>
      </c>
      <c r="M126" s="9" t="s">
        <v>1381</v>
      </c>
      <c r="N126" s="66"/>
      <c r="O126" s="9" t="s">
        <v>1270</v>
      </c>
      <c r="P126" s="9" t="s">
        <v>1246</v>
      </c>
      <c r="Q126" s="60" t="s">
        <v>1358</v>
      </c>
      <c r="R126" s="9" t="s">
        <v>1181</v>
      </c>
      <c r="S126" s="60" t="s">
        <v>1359</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ref="A131:A194" si="11">IF(I131&lt;&gt;"",CONCATENATE("  ",D131,". ",IF(E131="",E131,IF(F131="",CONCATENATE("  ",E131,". "),CONCATENATE("  ",E131,".  ",F131,". "))),W131),"")</f>
        <v/>
      </c>
      <c r="B131" s="2">
        <v>121</v>
      </c>
      <c r="C131" s="6" t="s">
        <v>727</v>
      </c>
      <c r="D131" s="1" t="s">
        <v>1144</v>
      </c>
      <c r="E131" s="48" t="s">
        <v>1149</v>
      </c>
      <c r="F131" s="1"/>
      <c r="G131" s="1"/>
      <c r="H131" s="27" t="str">
        <f t="shared" si="10"/>
        <v>cD04</v>
      </c>
      <c r="I131" s="27"/>
      <c r="J131" s="1"/>
      <c r="L131" s="9"/>
      <c r="M131" s="9" t="s">
        <v>1382</v>
      </c>
      <c r="N131" s="66"/>
      <c r="O131" s="9" t="s">
        <v>1273</v>
      </c>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si="11"/>
        <v/>
      </c>
      <c r="B132" s="2">
        <v>122</v>
      </c>
      <c r="C132" s="6" t="s">
        <v>728</v>
      </c>
      <c r="D132" s="1" t="s">
        <v>1144</v>
      </c>
      <c r="E132" s="48" t="s">
        <v>1149</v>
      </c>
      <c r="F132" s="1"/>
      <c r="G132" s="1"/>
      <c r="H132" s="27" t="str">
        <f t="shared" si="10"/>
        <v>cD04</v>
      </c>
      <c r="I132" s="27"/>
      <c r="J132" s="85" t="s">
        <v>1275</v>
      </c>
      <c r="K132" s="9" t="s">
        <v>1272</v>
      </c>
      <c r="L132" s="9" t="s">
        <v>1170</v>
      </c>
      <c r="M132" s="9"/>
      <c r="N132" s="66"/>
      <c r="O132" s="9"/>
      <c r="P132" s="9" t="s">
        <v>1182</v>
      </c>
      <c r="Q132" s="60" t="s">
        <v>1274</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1"/>
      <c r="K148" s="65" t="s">
        <v>1255</v>
      </c>
      <c r="L148" s="65" t="s">
        <v>1170</v>
      </c>
      <c r="M148" s="112" t="s">
        <v>1384</v>
      </c>
      <c r="N148" s="92" t="s">
        <v>1226</v>
      </c>
      <c r="O148" s="9" t="s">
        <v>1276</v>
      </c>
      <c r="P148" s="9" t="s">
        <v>1220</v>
      </c>
      <c r="Q148" s="107" t="s">
        <v>1341</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89.25" x14ac:dyDescent="0.2">
      <c r="A154" s="55" t="str">
        <f t="shared" si="11"/>
        <v/>
      </c>
      <c r="B154" s="2">
        <v>144</v>
      </c>
      <c r="C154" s="5" t="s">
        <v>90</v>
      </c>
      <c r="D154" s="1" t="s">
        <v>1144</v>
      </c>
      <c r="E154" s="48">
        <v>99</v>
      </c>
      <c r="F154" s="1"/>
      <c r="G154" s="1"/>
      <c r="H154" s="27" t="str">
        <f t="shared" si="13"/>
        <v>cD99</v>
      </c>
      <c r="I154" s="27"/>
      <c r="J154" s="1"/>
      <c r="K154" s="9"/>
      <c r="L154" s="9"/>
      <c r="M154" s="9" t="s">
        <v>1376</v>
      </c>
      <c r="N154" s="66"/>
      <c r="O154" s="9" t="s">
        <v>1340</v>
      </c>
      <c r="P154" s="9" t="s">
        <v>460</v>
      </c>
      <c r="Q154" s="61" t="s">
        <v>1339</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 xml:space="preserve">  C.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1"/>
      <c r="K161" s="9" t="s">
        <v>1256</v>
      </c>
      <c r="L161" s="9" t="s">
        <v>1170</v>
      </c>
      <c r="M161" s="9"/>
      <c r="N161" s="66"/>
      <c r="O161" s="9"/>
      <c r="P161" s="9" t="s">
        <v>1253</v>
      </c>
      <c r="Q161" s="61" t="s">
        <v>1254</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1"/>
      <c r="K163" s="9" t="s">
        <v>1277</v>
      </c>
      <c r="L163" s="9" t="s">
        <v>1170</v>
      </c>
      <c r="M163" s="93"/>
      <c r="N163" s="94"/>
      <c r="O163" s="93"/>
      <c r="P163" s="9" t="s">
        <v>1217</v>
      </c>
      <c r="Q163" s="60" t="s">
        <v>1218</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1257</v>
      </c>
      <c r="L170" s="9" t="s">
        <v>1170</v>
      </c>
      <c r="M170" s="9" t="s">
        <v>1385</v>
      </c>
      <c r="N170" s="94" t="s">
        <v>1172</v>
      </c>
      <c r="O170" s="93" t="s">
        <v>1294</v>
      </c>
      <c r="P170" s="9" t="s">
        <v>1221</v>
      </c>
      <c r="Q170" s="61" t="s">
        <v>1222</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89.25" x14ac:dyDescent="0.2">
      <c r="A177" s="55" t="str">
        <f t="shared" si="11"/>
        <v/>
      </c>
      <c r="B177" s="2">
        <v>167</v>
      </c>
      <c r="C177" s="7" t="s">
        <v>738</v>
      </c>
      <c r="D177" s="1" t="s">
        <v>1144</v>
      </c>
      <c r="E177" s="48" t="s">
        <v>1154</v>
      </c>
      <c r="F177" s="1"/>
      <c r="G177" s="1"/>
      <c r="H177" s="27" t="str">
        <f t="shared" si="15"/>
        <v>cD09</v>
      </c>
      <c r="I177" s="27"/>
      <c r="J177" s="1"/>
      <c r="K177" s="9" t="s">
        <v>1223</v>
      </c>
      <c r="L177" s="9"/>
      <c r="M177" s="93" t="s">
        <v>1386</v>
      </c>
      <c r="N177" s="95"/>
      <c r="O177" s="93" t="s">
        <v>1353</v>
      </c>
      <c r="P177" s="9" t="s">
        <v>1224</v>
      </c>
      <c r="Q177" s="61" t="s">
        <v>1225</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 xml:space="preserve">  D.   10. Kidney diseases</v>
      </c>
      <c r="B179" s="2">
        <v>169</v>
      </c>
      <c r="C179" s="7" t="s">
        <v>109</v>
      </c>
      <c r="D179" s="1" t="s">
        <v>1144</v>
      </c>
      <c r="E179" s="48" t="s">
        <v>1158</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1158</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1158</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1158</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1265</v>
      </c>
      <c r="L194" s="9" t="s">
        <v>1264</v>
      </c>
      <c r="M194" s="93" t="s">
        <v>1387</v>
      </c>
      <c r="N194" s="94"/>
      <c r="O194" s="93"/>
      <c r="P194" s="9" t="s">
        <v>1216</v>
      </c>
      <c r="Q194" s="61" t="s">
        <v>1219</v>
      </c>
      <c r="R194" s="9" t="s">
        <v>489</v>
      </c>
      <c r="S194" s="61" t="s">
        <v>858</v>
      </c>
      <c r="T194" s="59"/>
      <c r="U194" s="9" t="s">
        <v>647</v>
      </c>
      <c r="V194" s="9" t="s">
        <v>1015</v>
      </c>
      <c r="W194" s="9" t="s">
        <v>297</v>
      </c>
      <c r="X194" s="82" t="s">
        <v>120</v>
      </c>
      <c r="Y194" s="9" t="s">
        <v>297</v>
      </c>
      <c r="Z194" s="16" t="s">
        <v>120</v>
      </c>
      <c r="AA194" s="2"/>
    </row>
    <row r="195" spans="1:27" x14ac:dyDescent="0.2">
      <c r="A195" s="55" t="str">
        <f t="shared" ref="A195:A226" si="17">IF(I195&lt;&gt;"",CONCATENATE("  ",D195,". ",IF(E195="",E195,IF(F195="",CONCATENATE("  ",E195,". "),CONCATENATE("  ",E195,".  ",F195,". "))),W195),"")</f>
        <v xml:space="preserve">  D.   11. Congenital anomalies</v>
      </c>
      <c r="B195" s="2">
        <v>185</v>
      </c>
      <c r="C195" s="4" t="s">
        <v>121</v>
      </c>
      <c r="D195" s="1" t="s">
        <v>1144</v>
      </c>
      <c r="E195" s="48" t="s">
        <v>1165</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si="17"/>
        <v/>
      </c>
      <c r="B196" s="2">
        <v>186</v>
      </c>
      <c r="C196" s="7" t="s">
        <v>122</v>
      </c>
      <c r="D196" s="1" t="s">
        <v>1144</v>
      </c>
      <c r="E196" s="48" t="s">
        <v>1165</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1165</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1165</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1165</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1165</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1165</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 xml:space="preserve">  E.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1292</v>
      </c>
      <c r="V207" s="9" t="s">
        <v>654</v>
      </c>
      <c r="W207" s="2" t="s">
        <v>929</v>
      </c>
      <c r="X207" s="78" t="s">
        <v>132</v>
      </c>
      <c r="Y207" s="2" t="s">
        <v>929</v>
      </c>
      <c r="Z207" s="15" t="s">
        <v>132</v>
      </c>
      <c r="AA207" s="2"/>
    </row>
    <row r="208" spans="1:27"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1299</v>
      </c>
      <c r="L209" s="9" t="s">
        <v>1170</v>
      </c>
      <c r="M209" s="9" t="s">
        <v>1388</v>
      </c>
      <c r="N209" s="66"/>
      <c r="O209" s="9"/>
      <c r="P209" s="9" t="s">
        <v>1212</v>
      </c>
      <c r="Q209" s="60" t="s">
        <v>1213</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t="s">
        <v>1300</v>
      </c>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191.25" x14ac:dyDescent="0.2">
      <c r="A215" s="55" t="str">
        <f t="shared" si="17"/>
        <v/>
      </c>
      <c r="B215" s="2">
        <v>205</v>
      </c>
      <c r="C215" s="5" t="s">
        <v>747</v>
      </c>
      <c r="D215" s="1" t="s">
        <v>1145</v>
      </c>
      <c r="E215" s="48" t="s">
        <v>1146</v>
      </c>
      <c r="F215" s="1" t="s">
        <v>1128</v>
      </c>
      <c r="G215" s="1"/>
      <c r="H215" s="27" t="str">
        <f t="shared" si="19"/>
        <v>cE01x</v>
      </c>
      <c r="I215" s="27"/>
      <c r="J215" s="1"/>
      <c r="K215" s="9" t="s">
        <v>1301</v>
      </c>
      <c r="L215" s="9" t="s">
        <v>1170</v>
      </c>
      <c r="M215" s="93" t="s">
        <v>1389</v>
      </c>
      <c r="N215" s="94" t="s">
        <v>1173</v>
      </c>
      <c r="O215" s="93" t="s">
        <v>1297</v>
      </c>
      <c r="P215" s="9" t="s">
        <v>1214</v>
      </c>
      <c r="Q215" s="61" t="s">
        <v>1215</v>
      </c>
      <c r="R215" s="9" t="s">
        <v>504</v>
      </c>
      <c r="S215" s="61" t="s">
        <v>873</v>
      </c>
      <c r="T215" s="59"/>
      <c r="U215" s="9"/>
      <c r="V215" s="9"/>
      <c r="W215" s="9" t="s">
        <v>886</v>
      </c>
      <c r="X215" s="78" t="s">
        <v>747</v>
      </c>
      <c r="Y215" s="9" t="s">
        <v>886</v>
      </c>
      <c r="Z215" s="15" t="s">
        <v>747</v>
      </c>
      <c r="AA215" s="2"/>
    </row>
    <row r="216" spans="1:27" ht="213.75" customHeight="1"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1" t="s">
        <v>1344</v>
      </c>
      <c r="K216" s="9" t="s">
        <v>1349</v>
      </c>
      <c r="L216" s="9" t="s">
        <v>1345</v>
      </c>
      <c r="M216" s="9" t="s">
        <v>1390</v>
      </c>
      <c r="N216" s="66"/>
      <c r="O216" s="9" t="s">
        <v>1348</v>
      </c>
      <c r="P216" s="9" t="s">
        <v>1346</v>
      </c>
      <c r="Q216" s="61" t="s">
        <v>1347</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 xml:space="preserve">  E.   02.  a. Self-harm</v>
      </c>
      <c r="B218" s="2">
        <v>208</v>
      </c>
      <c r="C218" s="5" t="s">
        <v>140</v>
      </c>
      <c r="D218" s="1" t="s">
        <v>1145</v>
      </c>
      <c r="E218" s="48" t="s">
        <v>1147</v>
      </c>
      <c r="F218" s="1" t="s">
        <v>1126</v>
      </c>
      <c r="G218" s="1"/>
      <c r="H218" s="27" t="str">
        <f t="shared" ref="H218:H223" si="20">CONCATENATE("c",D218,E218,F218)</f>
        <v>cE02a</v>
      </c>
      <c r="I218" s="27" t="str">
        <f>CONCATENATE(D218,E218,F218)</f>
        <v>E02a</v>
      </c>
      <c r="J218" s="1"/>
      <c r="K218" s="9" t="s">
        <v>1298</v>
      </c>
      <c r="L218" s="9" t="s">
        <v>1235</v>
      </c>
      <c r="M218" s="9"/>
      <c r="N218" s="66"/>
      <c r="O218" s="9" t="s">
        <v>1302</v>
      </c>
      <c r="P218" s="9" t="s">
        <v>1236</v>
      </c>
      <c r="Q218" s="61" t="s">
        <v>1237</v>
      </c>
      <c r="R218" s="9" t="s">
        <v>506</v>
      </c>
      <c r="S218" s="61" t="s">
        <v>875</v>
      </c>
      <c r="T218" s="59"/>
      <c r="U218" s="9" t="s">
        <v>665</v>
      </c>
      <c r="V218" s="9" t="s">
        <v>999</v>
      </c>
      <c r="W218" s="9" t="s">
        <v>317</v>
      </c>
      <c r="X218" s="78" t="s">
        <v>140</v>
      </c>
      <c r="Y218" s="9" t="s">
        <v>317</v>
      </c>
      <c r="Z218" s="15" t="s">
        <v>140</v>
      </c>
      <c r="AA218" s="2"/>
    </row>
    <row r="219" spans="1:27" ht="102.75" customHeight="1" x14ac:dyDescent="0.2">
      <c r="A219" s="55" t="str">
        <f t="shared" si="17"/>
        <v xml:space="preserve">  E.   03.  b. Interpersonal violence</v>
      </c>
      <c r="B219" s="2">
        <v>209</v>
      </c>
      <c r="C219" s="5" t="s">
        <v>141</v>
      </c>
      <c r="D219" s="1" t="s">
        <v>1145</v>
      </c>
      <c r="E219" s="48" t="s">
        <v>1148</v>
      </c>
      <c r="F219" s="1" t="s">
        <v>1127</v>
      </c>
      <c r="G219" s="1"/>
      <c r="H219" s="27" t="str">
        <f t="shared" si="20"/>
        <v>cE03b</v>
      </c>
      <c r="I219" s="27" t="str">
        <f>CONCATENATE(D219,E219,F219)</f>
        <v>E03b</v>
      </c>
      <c r="J219" s="1"/>
      <c r="K219" s="9" t="s">
        <v>1308</v>
      </c>
      <c r="L219" s="9" t="s">
        <v>1235</v>
      </c>
      <c r="M219" s="9" t="s">
        <v>1381</v>
      </c>
      <c r="N219" s="66"/>
      <c r="O219" s="9" t="s">
        <v>1309</v>
      </c>
      <c r="P219" s="9" t="s">
        <v>1238</v>
      </c>
      <c r="Q219" s="60" t="s">
        <v>1312</v>
      </c>
      <c r="R219" s="9" t="s">
        <v>507</v>
      </c>
      <c r="S219" s="61" t="s">
        <v>876</v>
      </c>
      <c r="T219" s="59"/>
      <c r="U219" s="9" t="s">
        <v>666</v>
      </c>
      <c r="V219" s="9" t="s">
        <v>998</v>
      </c>
      <c r="W219" s="9" t="s">
        <v>318</v>
      </c>
      <c r="X219" s="78" t="s">
        <v>141</v>
      </c>
      <c r="Y219" s="9" t="s">
        <v>318</v>
      </c>
      <c r="Z219" s="15" t="s">
        <v>141</v>
      </c>
      <c r="AA219" s="2"/>
    </row>
    <row r="220" spans="1:27" ht="87.75" customHeight="1" x14ac:dyDescent="0.2">
      <c r="A220" s="106" t="str">
        <f t="shared" si="17"/>
        <v/>
      </c>
      <c r="B220" s="2">
        <v>210</v>
      </c>
      <c r="C220" s="5" t="s">
        <v>142</v>
      </c>
      <c r="D220" s="1" t="s">
        <v>1145</v>
      </c>
      <c r="E220" s="48"/>
      <c r="F220" s="1"/>
      <c r="G220" s="1"/>
      <c r="H220" s="27" t="str">
        <f t="shared" si="20"/>
        <v>cE</v>
      </c>
      <c r="I220" s="27"/>
      <c r="J220" s="1" t="s">
        <v>1305</v>
      </c>
      <c r="K220" s="9" t="s">
        <v>1350</v>
      </c>
      <c r="L220" s="9" t="s">
        <v>1303</v>
      </c>
      <c r="M220" s="9" t="s">
        <v>1381</v>
      </c>
      <c r="N220" s="66"/>
      <c r="O220" s="9" t="s">
        <v>1310</v>
      </c>
      <c r="P220" s="9" t="s">
        <v>1307</v>
      </c>
      <c r="Q220" s="61" t="s">
        <v>1306</v>
      </c>
      <c r="R220" s="9" t="s">
        <v>508</v>
      </c>
      <c r="S220" s="61" t="s">
        <v>877</v>
      </c>
      <c r="T220" s="59"/>
      <c r="U220" s="9"/>
      <c r="V220" s="9"/>
      <c r="W220" s="9" t="s">
        <v>319</v>
      </c>
      <c r="X220" s="78" t="s">
        <v>142</v>
      </c>
      <c r="Y220" s="9" t="s">
        <v>319</v>
      </c>
      <c r="Z220" s="15" t="s">
        <v>142</v>
      </c>
      <c r="AA220" s="2"/>
    </row>
    <row r="221" spans="1:27" ht="77.25" customHeight="1" x14ac:dyDescent="0.2">
      <c r="A221" s="108" t="str">
        <f t="shared" si="17"/>
        <v/>
      </c>
      <c r="D221" s="99" t="s">
        <v>1145</v>
      </c>
      <c r="E221" s="100" t="s">
        <v>1252</v>
      </c>
      <c r="H221" s="27" t="str">
        <f t="shared" si="20"/>
        <v>cE99</v>
      </c>
      <c r="I221" s="109"/>
      <c r="J221" s="75" t="s">
        <v>1245</v>
      </c>
      <c r="K221" s="75" t="s">
        <v>1343</v>
      </c>
      <c r="L221" s="64" t="s">
        <v>1244</v>
      </c>
      <c r="M221" s="70" t="s">
        <v>1391</v>
      </c>
      <c r="O221" s="70" t="s">
        <v>1311</v>
      </c>
      <c r="P221" s="70" t="s">
        <v>1337</v>
      </c>
      <c r="Q221" s="70" t="s">
        <v>1338</v>
      </c>
      <c r="W221" s="75" t="s">
        <v>1245</v>
      </c>
    </row>
    <row r="222" spans="1:27" ht="91.5" customHeight="1" x14ac:dyDescent="0.2">
      <c r="A222" s="55" t="str">
        <f t="shared" si="17"/>
        <v xml:space="preserve">  Z.   1. Symptoms, signs and ill-defined conditions, not elsewhere classified</v>
      </c>
      <c r="D222" s="99" t="s">
        <v>1316</v>
      </c>
      <c r="E222" s="100" t="s">
        <v>1317</v>
      </c>
      <c r="H222" s="27" t="str">
        <f t="shared" si="20"/>
        <v>cZ1</v>
      </c>
      <c r="I222" s="27" t="str">
        <f>CONCATENATE(D222,E222,F222)</f>
        <v>Z1</v>
      </c>
      <c r="J222" s="75" t="s">
        <v>1251</v>
      </c>
      <c r="K222" s="75" t="s">
        <v>1248</v>
      </c>
      <c r="L222" s="64" t="s">
        <v>1249</v>
      </c>
      <c r="M222" s="70" t="s">
        <v>1392</v>
      </c>
      <c r="O222" s="102" t="s">
        <v>1247</v>
      </c>
      <c r="P222" s="70" t="s">
        <v>1250</v>
      </c>
      <c r="Q222" s="70" t="s">
        <v>1342</v>
      </c>
      <c r="W222" s="75" t="s">
        <v>1251</v>
      </c>
    </row>
    <row r="223" spans="1:27" ht="187.5" customHeight="1" x14ac:dyDescent="0.2">
      <c r="A223" s="55" t="str">
        <f t="shared" si="17"/>
        <v xml:space="preserve">  D.   12. Sudden infant death syndrome</v>
      </c>
      <c r="D223" s="99" t="s">
        <v>1144</v>
      </c>
      <c r="E223" s="100" t="s">
        <v>1155</v>
      </c>
      <c r="H223" s="103" t="str">
        <f t="shared" si="20"/>
        <v>cD12</v>
      </c>
      <c r="I223" s="27" t="str">
        <f>CONCATENATE(D223,E223,F223)</f>
        <v>D12</v>
      </c>
      <c r="J223" s="105" t="s">
        <v>1295</v>
      </c>
      <c r="K223" s="70" t="s">
        <v>1296</v>
      </c>
      <c r="L223" s="64" t="s">
        <v>1249</v>
      </c>
      <c r="M223" s="70" t="s">
        <v>1393</v>
      </c>
      <c r="O223" s="70" t="s">
        <v>1304</v>
      </c>
      <c r="P223" s="70" t="s">
        <v>1240</v>
      </c>
      <c r="Q223" s="70" t="s">
        <v>1240</v>
      </c>
      <c r="W223" s="75" t="s">
        <v>1239</v>
      </c>
    </row>
    <row r="224" spans="1:27" x14ac:dyDescent="0.2">
      <c r="A224" s="55" t="str">
        <f t="shared" si="17"/>
        <v xml:space="preserve">  Z.   2. Missing ICD10</v>
      </c>
      <c r="D224" s="99" t="s">
        <v>1316</v>
      </c>
      <c r="E224" s="100" t="s">
        <v>1318</v>
      </c>
      <c r="I224" s="27" t="str">
        <f t="shared" ref="I224:I226" si="21">CONCATENATE(D224,E224,F224)</f>
        <v>Z2</v>
      </c>
      <c r="W224" s="75" t="s">
        <v>1320</v>
      </c>
    </row>
    <row r="225" spans="1:23" ht="25.5" x14ac:dyDescent="0.2">
      <c r="A225" s="55" t="str">
        <f t="shared" si="17"/>
        <v xml:space="preserve">  Z.   3. Code does not map</v>
      </c>
      <c r="D225" s="99" t="s">
        <v>1316</v>
      </c>
      <c r="E225" s="100" t="s">
        <v>1319</v>
      </c>
      <c r="I225" s="27" t="str">
        <f t="shared" si="21"/>
        <v>Z3</v>
      </c>
      <c r="K225" s="70" t="s">
        <v>1351</v>
      </c>
      <c r="M225" s="70" t="s">
        <v>1394</v>
      </c>
      <c r="W225" s="75" t="s">
        <v>1321</v>
      </c>
    </row>
    <row r="226" spans="1:23" x14ac:dyDescent="0.2">
      <c r="A226" s="55" t="str">
        <f t="shared" si="17"/>
        <v xml:space="preserve">  Z. Missing/Unknown</v>
      </c>
      <c r="D226" s="99" t="s">
        <v>1316</v>
      </c>
      <c r="I226" s="27" t="str">
        <f t="shared" si="21"/>
        <v>Z</v>
      </c>
      <c r="W226" s="75" t="s">
        <v>1322</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2018-10-11T23:39:48Z</dcterms:modified>
</cp:coreProperties>
</file>